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octaveint-my.sharepoint.com/personal/elizabeth_chwalk_octave_com/Documents/FP&amp;A/"/>
    </mc:Choice>
  </mc:AlternateContent>
  <xr:revisionPtr revIDLastSave="0" documentId="8_{9BA2DBE6-510E-4308-A1F5-5ABBB3E70B8F}" xr6:coauthVersionLast="47" xr6:coauthVersionMax="47" xr10:uidLastSave="{00000000-0000-0000-0000-000000000000}"/>
  <bookViews>
    <workbookView xWindow="-12040" yWindow="-21710" windowWidth="51820" windowHeight="21100" tabRatio="688" xr2:uid="{516FC0F2-6C74-410C-B55B-9D29DC853199}"/>
  </bookViews>
  <sheets>
    <sheet name="Balance Sheets" sheetId="3" r:id="rId1"/>
    <sheet name="Statements of Operations - QTD" sheetId="1" r:id="rId2"/>
    <sheet name="Statements of Operations - YTD" sheetId="2" r:id="rId3"/>
    <sheet name="Statements of Comprehensive Inc" sheetId="4" r:id="rId4"/>
    <sheet name="Statements of Equity" sheetId="5" r:id="rId5"/>
    <sheet name="Statements of Cash Flows" sheetId="6" r:id="rId6"/>
    <sheet name="Non-GAAP - YTD" sheetId="8" r:id="rId7"/>
    <sheet name="Non-GAAP Recast" sheetId="9" r:id="rId8"/>
    <sheet name="Non-GAAP Recast by Adj" sheetId="10" r:id="rId9"/>
  </sheets>
  <definedNames>
    <definedName name="_UNDO_UPS_" hidden="1">'Balance Sheets'!$1:$1</definedName>
    <definedName name="_UNDO_UPS_SEL_" hidden="1">'Balance Sheets'!$A$1</definedName>
    <definedName name="_UNDO31X31X_" hidden="1">'Balance Sheets'!$1:$1</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C18" i="10" l="1"/>
  <c r="EL32" i="10"/>
  <c r="FL27" i="10"/>
  <c r="EL18" i="10"/>
  <c r="FO28" i="10"/>
  <c r="BM32" i="10"/>
  <c r="BM26" i="10"/>
  <c r="FJ32" i="10" l="1"/>
  <c r="FI32" i="10"/>
  <c r="FH32" i="10"/>
  <c r="FG32" i="10"/>
  <c r="FF32" i="10"/>
  <c r="FE32" i="10"/>
  <c r="FD32" i="10"/>
  <c r="FC32" i="10"/>
  <c r="FL32" i="10" s="1"/>
  <c r="FJ30" i="10"/>
  <c r="FI30" i="10"/>
  <c r="FH30" i="10"/>
  <c r="FG30" i="10"/>
  <c r="FF30" i="10"/>
  <c r="FE30" i="10"/>
  <c r="FD30" i="10"/>
  <c r="FC30" i="10"/>
  <c r="FJ27" i="10"/>
  <c r="FI27" i="10"/>
  <c r="FH27" i="10"/>
  <c r="FG27" i="10"/>
  <c r="FF27" i="10"/>
  <c r="FE27" i="10"/>
  <c r="FD27" i="10"/>
  <c r="FC27" i="10"/>
  <c r="FJ26" i="10"/>
  <c r="FI26" i="10"/>
  <c r="FH26" i="10"/>
  <c r="FG26" i="10"/>
  <c r="FF26" i="10"/>
  <c r="FE26" i="10"/>
  <c r="FD26" i="10"/>
  <c r="FC26" i="10"/>
  <c r="FJ25" i="10"/>
  <c r="FI25" i="10"/>
  <c r="FH25" i="10"/>
  <c r="FG25" i="10"/>
  <c r="FF25" i="10"/>
  <c r="FE25" i="10"/>
  <c r="FD25" i="10"/>
  <c r="FC25" i="10"/>
  <c r="FJ24" i="10"/>
  <c r="FI24" i="10"/>
  <c r="FH24" i="10"/>
  <c r="FG24" i="10"/>
  <c r="FF24" i="10"/>
  <c r="FE24" i="10"/>
  <c r="FD24" i="10"/>
  <c r="FC24" i="10"/>
  <c r="FJ23" i="10"/>
  <c r="FI23" i="10"/>
  <c r="FH23" i="10"/>
  <c r="FG23" i="10"/>
  <c r="FF23" i="10"/>
  <c r="FE23" i="10"/>
  <c r="FD23" i="10"/>
  <c r="FC23" i="10"/>
  <c r="FJ19" i="10"/>
  <c r="FI19" i="10"/>
  <c r="FH19" i="10"/>
  <c r="FG19" i="10"/>
  <c r="FF19" i="10"/>
  <c r="FE19" i="10"/>
  <c r="FD19" i="10"/>
  <c r="FC19" i="10"/>
  <c r="FJ18" i="10"/>
  <c r="FI18" i="10"/>
  <c r="FH18" i="10"/>
  <c r="FG18" i="10"/>
  <c r="FF18" i="10"/>
  <c r="FE18" i="10"/>
  <c r="FD18" i="10"/>
  <c r="FJ15" i="10"/>
  <c r="FI15" i="10"/>
  <c r="FH15" i="10"/>
  <c r="FG15" i="10"/>
  <c r="FF15" i="10"/>
  <c r="FE15" i="10"/>
  <c r="FD15" i="10"/>
  <c r="FC15" i="10"/>
  <c r="FJ13" i="10"/>
  <c r="FI13" i="10"/>
  <c r="FH13" i="10"/>
  <c r="FG13" i="10"/>
  <c r="FF13" i="10"/>
  <c r="FE13" i="10"/>
  <c r="FD13" i="10"/>
  <c r="FC13" i="10"/>
  <c r="FJ11" i="10"/>
  <c r="FI11" i="10"/>
  <c r="FH11" i="10"/>
  <c r="FG11" i="10"/>
  <c r="FF11" i="10"/>
  <c r="FE11" i="10"/>
  <c r="FD11" i="10"/>
  <c r="FC11" i="10"/>
  <c r="FJ10" i="10"/>
  <c r="FI10" i="10"/>
  <c r="FH10" i="10"/>
  <c r="FG10" i="10"/>
  <c r="FF10" i="10"/>
  <c r="FE10" i="10"/>
  <c r="FD10" i="10"/>
  <c r="FC10" i="10"/>
  <c r="FJ9" i="10"/>
  <c r="FI9" i="10"/>
  <c r="FH9" i="10"/>
  <c r="FG9" i="10"/>
  <c r="FF9" i="10"/>
  <c r="FE9" i="10"/>
  <c r="FD9" i="10"/>
  <c r="FC9" i="10"/>
  <c r="EC32" i="10"/>
  <c r="EC30" i="10"/>
  <c r="EA28" i="10"/>
  <c r="DZ28" i="10"/>
  <c r="DY28" i="10"/>
  <c r="DX28" i="10"/>
  <c r="DW28" i="10"/>
  <c r="DV28" i="10"/>
  <c r="DU28" i="10"/>
  <c r="DT28" i="10"/>
  <c r="EC27" i="10"/>
  <c r="EC26" i="10"/>
  <c r="EC25" i="10"/>
  <c r="EC24" i="10"/>
  <c r="EC23" i="10"/>
  <c r="EA20" i="10"/>
  <c r="DZ20" i="10"/>
  <c r="DY20" i="10"/>
  <c r="DX20" i="10"/>
  <c r="DW20" i="10"/>
  <c r="DV20" i="10"/>
  <c r="DU20" i="10"/>
  <c r="DT20" i="10"/>
  <c r="EC19" i="10"/>
  <c r="EC18" i="10"/>
  <c r="EC17" i="10"/>
  <c r="EC15" i="10"/>
  <c r="EC13" i="10"/>
  <c r="EA12" i="10"/>
  <c r="EA14" i="10" s="1"/>
  <c r="EA16" i="10" s="1"/>
  <c r="DZ12" i="10"/>
  <c r="DZ14" i="10" s="1"/>
  <c r="DZ16" i="10" s="1"/>
  <c r="DZ21" i="10" s="1"/>
  <c r="DY12" i="10"/>
  <c r="DY14" i="10" s="1"/>
  <c r="DY16" i="10" s="1"/>
  <c r="DX12" i="10"/>
  <c r="DX14" i="10" s="1"/>
  <c r="DX16" i="10" s="1"/>
  <c r="DW12" i="10"/>
  <c r="DW14" i="10" s="1"/>
  <c r="DW16" i="10" s="1"/>
  <c r="DV12" i="10"/>
  <c r="DV14" i="10" s="1"/>
  <c r="DV16" i="10" s="1"/>
  <c r="DU12" i="10"/>
  <c r="DU14" i="10" s="1"/>
  <c r="DU16" i="10" s="1"/>
  <c r="DT12" i="10"/>
  <c r="DT14" i="10" s="1"/>
  <c r="EC11" i="10"/>
  <c r="EC10" i="10"/>
  <c r="EC9" i="10"/>
  <c r="ES32" i="10"/>
  <c r="ER32" i="10"/>
  <c r="EQ32" i="10"/>
  <c r="EP32" i="10"/>
  <c r="EO32" i="10"/>
  <c r="EN32" i="10"/>
  <c r="EM32" i="10"/>
  <c r="ES30" i="10"/>
  <c r="ER30" i="10"/>
  <c r="EQ30" i="10"/>
  <c r="EP30" i="10"/>
  <c r="EO30" i="10"/>
  <c r="EN30" i="10"/>
  <c r="EM30" i="10"/>
  <c r="EL30" i="10"/>
  <c r="ES27" i="10"/>
  <c r="ER27" i="10"/>
  <c r="EQ27" i="10"/>
  <c r="EP27" i="10"/>
  <c r="EO27" i="10"/>
  <c r="EN27" i="10"/>
  <c r="EM27" i="10"/>
  <c r="EL27" i="10"/>
  <c r="ES26" i="10"/>
  <c r="ER26" i="10"/>
  <c r="EQ26" i="10"/>
  <c r="EP26" i="10"/>
  <c r="EO26" i="10"/>
  <c r="EN26" i="10"/>
  <c r="EM26" i="10"/>
  <c r="EL26" i="10"/>
  <c r="ES25" i="10"/>
  <c r="ER25" i="10"/>
  <c r="EQ25" i="10"/>
  <c r="EP25" i="10"/>
  <c r="EO25" i="10"/>
  <c r="EN25" i="10"/>
  <c r="EM25" i="10"/>
  <c r="EL25" i="10"/>
  <c r="ES24" i="10"/>
  <c r="ER24" i="10"/>
  <c r="EQ24" i="10"/>
  <c r="EP24" i="10"/>
  <c r="EO24" i="10"/>
  <c r="EN24" i="10"/>
  <c r="EM24" i="10"/>
  <c r="EL24" i="10"/>
  <c r="ES23" i="10"/>
  <c r="ER23" i="10"/>
  <c r="EQ23" i="10"/>
  <c r="EP23" i="10"/>
  <c r="EO23" i="10"/>
  <c r="EN23" i="10"/>
  <c r="EM23" i="10"/>
  <c r="EL23" i="10"/>
  <c r="ES19" i="10"/>
  <c r="ER19" i="10"/>
  <c r="EQ19" i="10"/>
  <c r="EP19" i="10"/>
  <c r="EO19" i="10"/>
  <c r="EN19" i="10"/>
  <c r="EM19" i="10"/>
  <c r="EL19" i="10"/>
  <c r="ES18" i="10"/>
  <c r="ER18" i="10"/>
  <c r="EQ18" i="10"/>
  <c r="EP18" i="10"/>
  <c r="EO18" i="10"/>
  <c r="EN18" i="10"/>
  <c r="EM18" i="10"/>
  <c r="ES15" i="10"/>
  <c r="ER15" i="10"/>
  <c r="EQ15" i="10"/>
  <c r="EP15" i="10"/>
  <c r="EO15" i="10"/>
  <c r="EN15" i="10"/>
  <c r="EM15" i="10"/>
  <c r="EL15" i="10"/>
  <c r="ES13" i="10"/>
  <c r="ER13" i="10"/>
  <c r="EQ13" i="10"/>
  <c r="EP13" i="10"/>
  <c r="EO13" i="10"/>
  <c r="EN13" i="10"/>
  <c r="EM13" i="10"/>
  <c r="EL13" i="10"/>
  <c r="ES11" i="10"/>
  <c r="ER11" i="10"/>
  <c r="EQ11" i="10"/>
  <c r="EP11" i="10"/>
  <c r="EO11" i="10"/>
  <c r="EN11" i="10"/>
  <c r="EM11" i="10"/>
  <c r="EL11" i="10"/>
  <c r="ES10" i="10"/>
  <c r="ER10" i="10"/>
  <c r="EQ10" i="10"/>
  <c r="EP10" i="10"/>
  <c r="EO10" i="10"/>
  <c r="EN10" i="10"/>
  <c r="EM10" i="10"/>
  <c r="EL10" i="10"/>
  <c r="ES9" i="10"/>
  <c r="ER9" i="10"/>
  <c r="EQ9" i="10"/>
  <c r="EP9" i="10"/>
  <c r="EO9" i="10"/>
  <c r="EN9" i="10"/>
  <c r="EM9" i="10"/>
  <c r="EL9" i="10"/>
  <c r="FL26" i="10" l="1"/>
  <c r="EU26" i="10"/>
  <c r="EU18" i="10"/>
  <c r="DW21" i="10"/>
  <c r="DZ29" i="10"/>
  <c r="DZ31" i="10" s="1"/>
  <c r="DZ33" i="10" s="1"/>
  <c r="EA21" i="10"/>
  <c r="EA29" i="10" s="1"/>
  <c r="EA31" i="10" s="1"/>
  <c r="EA33" i="10" s="1"/>
  <c r="DU21" i="10"/>
  <c r="DU29" i="10" s="1"/>
  <c r="DU31" i="10" s="1"/>
  <c r="DU33" i="10" s="1"/>
  <c r="DV21" i="10"/>
  <c r="DV29" i="10" s="1"/>
  <c r="DV31" i="10" s="1"/>
  <c r="DV33" i="10" s="1"/>
  <c r="DX21" i="10"/>
  <c r="DX29" i="10" s="1"/>
  <c r="DX31" i="10" s="1"/>
  <c r="DX33" i="10" s="1"/>
  <c r="DY21" i="10"/>
  <c r="DY29" i="10" s="1"/>
  <c r="DY31" i="10" s="1"/>
  <c r="DY33" i="10" s="1"/>
  <c r="EC20" i="10"/>
  <c r="DW29" i="10"/>
  <c r="DW31" i="10" s="1"/>
  <c r="DW33" i="10" s="1"/>
  <c r="DT16" i="10"/>
  <c r="EC14" i="10"/>
  <c r="EC12" i="10"/>
  <c r="DT21" i="10" l="1"/>
  <c r="EC16" i="10"/>
  <c r="EC21" i="10" l="1"/>
  <c r="DT29" i="10"/>
  <c r="DT31" i="10" l="1"/>
  <c r="DT33" i="10" l="1"/>
  <c r="EC33" i="10" s="1"/>
  <c r="L28" i="10" l="1"/>
  <c r="K28" i="10"/>
  <c r="J28" i="10"/>
  <c r="I28" i="10"/>
  <c r="H28" i="10"/>
  <c r="G28" i="10"/>
  <c r="F28" i="10"/>
  <c r="E28" i="10"/>
  <c r="L20" i="10"/>
  <c r="K20" i="10"/>
  <c r="J20" i="10"/>
  <c r="I20" i="10"/>
  <c r="H20" i="10"/>
  <c r="G20" i="10"/>
  <c r="F20" i="10"/>
  <c r="E20" i="10"/>
  <c r="L12" i="10"/>
  <c r="K12" i="10"/>
  <c r="J12" i="10"/>
  <c r="I12" i="10"/>
  <c r="H12" i="10"/>
  <c r="G12" i="10"/>
  <c r="F12" i="10"/>
  <c r="E12" i="10"/>
  <c r="AC28" i="10"/>
  <c r="AB28" i="10"/>
  <c r="AA28" i="10"/>
  <c r="Z28" i="10"/>
  <c r="Y28" i="10"/>
  <c r="X28" i="10"/>
  <c r="W28" i="10"/>
  <c r="V28" i="10"/>
  <c r="AC20" i="10"/>
  <c r="AB20" i="10"/>
  <c r="AA20" i="10"/>
  <c r="Z20" i="10"/>
  <c r="Y20" i="10"/>
  <c r="X20" i="10"/>
  <c r="W20" i="10"/>
  <c r="V20" i="10"/>
  <c r="AC12" i="10"/>
  <c r="AC14" i="10" s="1"/>
  <c r="AC16" i="10" s="1"/>
  <c r="AB12" i="10"/>
  <c r="AB14" i="10" s="1"/>
  <c r="AB16" i="10" s="1"/>
  <c r="AA12" i="10"/>
  <c r="AA14" i="10" s="1"/>
  <c r="AA16" i="10" s="1"/>
  <c r="Z12" i="10"/>
  <c r="Z14" i="10" s="1"/>
  <c r="Z16" i="10" s="1"/>
  <c r="Y12" i="10"/>
  <c r="Y14" i="10" s="1"/>
  <c r="Y16" i="10" s="1"/>
  <c r="X12" i="10"/>
  <c r="X14" i="10" s="1"/>
  <c r="X16" i="10" s="1"/>
  <c r="X21" i="10" s="1"/>
  <c r="W12" i="10"/>
  <c r="W14" i="10" s="1"/>
  <c r="W16" i="10" s="1"/>
  <c r="W21" i="10" s="1"/>
  <c r="V12" i="10"/>
  <c r="AT28" i="10"/>
  <c r="AS28" i="10"/>
  <c r="AR28" i="10"/>
  <c r="AQ28" i="10"/>
  <c r="AP28" i="10"/>
  <c r="AO28" i="10"/>
  <c r="AN28" i="10"/>
  <c r="AM28" i="10"/>
  <c r="AT20" i="10"/>
  <c r="AS20" i="10"/>
  <c r="AR20" i="10"/>
  <c r="AQ20" i="10"/>
  <c r="AP20" i="10"/>
  <c r="AO20" i="10"/>
  <c r="AN20" i="10"/>
  <c r="AM20" i="10"/>
  <c r="AT12" i="10"/>
  <c r="AT14" i="10" s="1"/>
  <c r="AT16" i="10" s="1"/>
  <c r="AS12" i="10"/>
  <c r="AS14" i="10" s="1"/>
  <c r="AS16" i="10" s="1"/>
  <c r="AR12" i="10"/>
  <c r="AR14" i="10" s="1"/>
  <c r="AR16" i="10" s="1"/>
  <c r="AQ12" i="10"/>
  <c r="AQ14" i="10" s="1"/>
  <c r="AQ16" i="10" s="1"/>
  <c r="AP12" i="10"/>
  <c r="AP14" i="10" s="1"/>
  <c r="AP16" i="10" s="1"/>
  <c r="AO12" i="10"/>
  <c r="AO14" i="10" s="1"/>
  <c r="AO16" i="10" s="1"/>
  <c r="AN12" i="10"/>
  <c r="AN14" i="10" s="1"/>
  <c r="AN16" i="10" s="1"/>
  <c r="AM12" i="10"/>
  <c r="BK28" i="10"/>
  <c r="BJ28" i="10"/>
  <c r="BI28" i="10"/>
  <c r="BH28" i="10"/>
  <c r="BG28" i="10"/>
  <c r="BF28" i="10"/>
  <c r="BE28" i="10"/>
  <c r="BD28" i="10"/>
  <c r="BK20" i="10"/>
  <c r="BJ20" i="10"/>
  <c r="BI20" i="10"/>
  <c r="BH20" i="10"/>
  <c r="BG20" i="10"/>
  <c r="BF20" i="10"/>
  <c r="BE20" i="10"/>
  <c r="BD20" i="10"/>
  <c r="BK12" i="10"/>
  <c r="BK14" i="10" s="1"/>
  <c r="BK16" i="10" s="1"/>
  <c r="BJ12" i="10"/>
  <c r="BJ14" i="10" s="1"/>
  <c r="BJ16" i="10" s="1"/>
  <c r="BI12" i="10"/>
  <c r="BI14" i="10" s="1"/>
  <c r="BI16" i="10" s="1"/>
  <c r="BH12" i="10"/>
  <c r="BH14" i="10" s="1"/>
  <c r="BH16" i="10" s="1"/>
  <c r="BG12" i="10"/>
  <c r="BG14" i="10" s="1"/>
  <c r="BG16" i="10" s="1"/>
  <c r="BF12" i="10"/>
  <c r="BF14" i="10" s="1"/>
  <c r="BF16" i="10" s="1"/>
  <c r="BE12" i="10"/>
  <c r="BE14" i="10" s="1"/>
  <c r="BE16" i="10" s="1"/>
  <c r="BD12" i="10"/>
  <c r="CB28" i="10"/>
  <c r="CA28" i="10"/>
  <c r="BZ28" i="10"/>
  <c r="BY28" i="10"/>
  <c r="BX28" i="10"/>
  <c r="BW28" i="10"/>
  <c r="BV28" i="10"/>
  <c r="BU28" i="10"/>
  <c r="CB20" i="10"/>
  <c r="CA20" i="10"/>
  <c r="BZ20" i="10"/>
  <c r="BY20" i="10"/>
  <c r="BX20" i="10"/>
  <c r="BW20" i="10"/>
  <c r="BV20" i="10"/>
  <c r="BU20" i="10"/>
  <c r="CB12" i="10"/>
  <c r="CB14" i="10" s="1"/>
  <c r="CB16" i="10" s="1"/>
  <c r="CA12" i="10"/>
  <c r="CA14" i="10" s="1"/>
  <c r="CA16" i="10" s="1"/>
  <c r="BZ12" i="10"/>
  <c r="BZ14" i="10" s="1"/>
  <c r="BZ16" i="10" s="1"/>
  <c r="BY12" i="10"/>
  <c r="BY14" i="10" s="1"/>
  <c r="BY16" i="10" s="1"/>
  <c r="BX12" i="10"/>
  <c r="BX14" i="10" s="1"/>
  <c r="BX16" i="10" s="1"/>
  <c r="BW12" i="10"/>
  <c r="BW14" i="10" s="1"/>
  <c r="BW16" i="10" s="1"/>
  <c r="BV12" i="10"/>
  <c r="BV14" i="10" s="1"/>
  <c r="BV16" i="10" s="1"/>
  <c r="BU12" i="10"/>
  <c r="CS28" i="10"/>
  <c r="CR28" i="10"/>
  <c r="CQ28" i="10"/>
  <c r="CP28" i="10"/>
  <c r="CO28" i="10"/>
  <c r="CN28" i="10"/>
  <c r="CM28" i="10"/>
  <c r="CL28" i="10"/>
  <c r="CS20" i="10"/>
  <c r="CR20" i="10"/>
  <c r="CQ20" i="10"/>
  <c r="CP20" i="10"/>
  <c r="CO20" i="10"/>
  <c r="CN20" i="10"/>
  <c r="CM20" i="10"/>
  <c r="CL20" i="10"/>
  <c r="CS12" i="10"/>
  <c r="CS14" i="10" s="1"/>
  <c r="CS16" i="10" s="1"/>
  <c r="CR12" i="10"/>
  <c r="CR14" i="10" s="1"/>
  <c r="CR16" i="10" s="1"/>
  <c r="CQ12" i="10"/>
  <c r="CQ14" i="10" s="1"/>
  <c r="CQ16" i="10" s="1"/>
  <c r="CP12" i="10"/>
  <c r="CP14" i="10" s="1"/>
  <c r="CP16" i="10" s="1"/>
  <c r="CO12" i="10"/>
  <c r="CO14" i="10" s="1"/>
  <c r="CO16" i="10" s="1"/>
  <c r="CN12" i="10"/>
  <c r="CN14" i="10" s="1"/>
  <c r="CN16" i="10" s="1"/>
  <c r="CM12" i="10"/>
  <c r="CM14" i="10" s="1"/>
  <c r="CM16" i="10" s="1"/>
  <c r="CM21" i="10" s="1"/>
  <c r="CL12" i="10"/>
  <c r="CL14" i="10" s="1"/>
  <c r="DJ28" i="10"/>
  <c r="DI28" i="10"/>
  <c r="DH28" i="10"/>
  <c r="DG28" i="10"/>
  <c r="DF28" i="10"/>
  <c r="DE28" i="10"/>
  <c r="DD28" i="10"/>
  <c r="DC28" i="10"/>
  <c r="DJ20" i="10"/>
  <c r="DI20" i="10"/>
  <c r="DH20" i="10"/>
  <c r="DG20" i="10"/>
  <c r="DF20" i="10"/>
  <c r="DE20" i="10"/>
  <c r="DD20" i="10"/>
  <c r="DC20" i="10"/>
  <c r="DJ12" i="10"/>
  <c r="DJ14" i="10" s="1"/>
  <c r="DJ16" i="10" s="1"/>
  <c r="DI12" i="10"/>
  <c r="DI14" i="10" s="1"/>
  <c r="DI16" i="10" s="1"/>
  <c r="DH12" i="10"/>
  <c r="DH14" i="10" s="1"/>
  <c r="DH16" i="10" s="1"/>
  <c r="DG12" i="10"/>
  <c r="DG14" i="10" s="1"/>
  <c r="DG16" i="10" s="1"/>
  <c r="DF12" i="10"/>
  <c r="DF14" i="10" s="1"/>
  <c r="DF16" i="10" s="1"/>
  <c r="DE12" i="10"/>
  <c r="DE14" i="10" s="1"/>
  <c r="DE16" i="10" s="1"/>
  <c r="DD12" i="10"/>
  <c r="DD14" i="10" s="1"/>
  <c r="DD16" i="10" s="1"/>
  <c r="DC12" i="10"/>
  <c r="DC14" i="10" s="1"/>
  <c r="DC16" i="10" s="1"/>
  <c r="ES28" i="10"/>
  <c r="ER28" i="10"/>
  <c r="EQ28" i="10"/>
  <c r="EP28" i="10"/>
  <c r="EO28" i="10"/>
  <c r="EN28" i="10"/>
  <c r="EM28" i="10"/>
  <c r="EL28" i="10"/>
  <c r="ES20" i="10"/>
  <c r="ER20" i="10"/>
  <c r="EQ20" i="10"/>
  <c r="EP20" i="10"/>
  <c r="EO20" i="10"/>
  <c r="EN20" i="10"/>
  <c r="EM20" i="10"/>
  <c r="EL20" i="10"/>
  <c r="ES12" i="10"/>
  <c r="ES14" i="10" s="1"/>
  <c r="ES16" i="10" s="1"/>
  <c r="ER12" i="10"/>
  <c r="ER14" i="10" s="1"/>
  <c r="ER16" i="10" s="1"/>
  <c r="EQ12" i="10"/>
  <c r="EQ14" i="10" s="1"/>
  <c r="EQ16" i="10" s="1"/>
  <c r="EP12" i="10"/>
  <c r="EP14" i="10" s="1"/>
  <c r="EP16" i="10" s="1"/>
  <c r="EO12" i="10"/>
  <c r="EO14" i="10" s="1"/>
  <c r="EO16" i="10" s="1"/>
  <c r="EN12" i="10"/>
  <c r="EN14" i="10" s="1"/>
  <c r="EN16" i="10" s="1"/>
  <c r="EM12" i="10"/>
  <c r="EM14" i="10" s="1"/>
  <c r="EM16" i="10" s="1"/>
  <c r="EL12" i="10"/>
  <c r="EL14" i="10" s="1"/>
  <c r="FJ28" i="10"/>
  <c r="FI28" i="10"/>
  <c r="FH28" i="10"/>
  <c r="FG28" i="10"/>
  <c r="FF28" i="10"/>
  <c r="FE28" i="10"/>
  <c r="FD28" i="10"/>
  <c r="FC28" i="10"/>
  <c r="FA28" i="10"/>
  <c r="FA29" i="10" s="1"/>
  <c r="FA31" i="10" s="1"/>
  <c r="FA33" i="10" s="1"/>
  <c r="FJ20" i="10"/>
  <c r="FI20" i="10"/>
  <c r="FH20" i="10"/>
  <c r="FG20" i="10"/>
  <c r="FF20" i="10"/>
  <c r="FE20" i="10"/>
  <c r="FD20" i="10"/>
  <c r="FC20" i="10"/>
  <c r="FJ12" i="10"/>
  <c r="FJ14" i="10" s="1"/>
  <c r="FJ16" i="10" s="1"/>
  <c r="FI12" i="10"/>
  <c r="FI14" i="10" s="1"/>
  <c r="FI16" i="10" s="1"/>
  <c r="FH12" i="10"/>
  <c r="FH14" i="10" s="1"/>
  <c r="FH16" i="10" s="1"/>
  <c r="FG12" i="10"/>
  <c r="FG14" i="10" s="1"/>
  <c r="FG16" i="10" s="1"/>
  <c r="FF12" i="10"/>
  <c r="FF14" i="10" s="1"/>
  <c r="FF16" i="10" s="1"/>
  <c r="FE12" i="10"/>
  <c r="FE14" i="10" s="1"/>
  <c r="FE16" i="10" s="1"/>
  <c r="FD12" i="10"/>
  <c r="FD14" i="10" s="1"/>
  <c r="FD16" i="10" s="1"/>
  <c r="FC12" i="10"/>
  <c r="FC14" i="10" s="1"/>
  <c r="FC16" i="10" s="1"/>
  <c r="FL30" i="10"/>
  <c r="FL25" i="10"/>
  <c r="FL24" i="10"/>
  <c r="FL22" i="10"/>
  <c r="FL19" i="10"/>
  <c r="FL18" i="10"/>
  <c r="FL17" i="10"/>
  <c r="FL15" i="10"/>
  <c r="FL13" i="10"/>
  <c r="FL11" i="10"/>
  <c r="FL10" i="10"/>
  <c r="FL9" i="10"/>
  <c r="EU32" i="10"/>
  <c r="EU30" i="10"/>
  <c r="EU27" i="10"/>
  <c r="EU25" i="10"/>
  <c r="EU24" i="10"/>
  <c r="EU23" i="10"/>
  <c r="EU22" i="10"/>
  <c r="EU19" i="10"/>
  <c r="EU17" i="10"/>
  <c r="EU15" i="10"/>
  <c r="EU13" i="10"/>
  <c r="EU11" i="10"/>
  <c r="EU10" i="10"/>
  <c r="EU9" i="10"/>
  <c r="DL32" i="10"/>
  <c r="DL30" i="10"/>
  <c r="DL27" i="10"/>
  <c r="DL26" i="10"/>
  <c r="DL25" i="10"/>
  <c r="DL24" i="10"/>
  <c r="DL23" i="10"/>
  <c r="DL22" i="10"/>
  <c r="DL19" i="10"/>
  <c r="DL18" i="10"/>
  <c r="DL17" i="10"/>
  <c r="DL15" i="10"/>
  <c r="DL13" i="10"/>
  <c r="DL11" i="10"/>
  <c r="DL10" i="10"/>
  <c r="DL9" i="10"/>
  <c r="CU32" i="10"/>
  <c r="CU30" i="10"/>
  <c r="CU27" i="10"/>
  <c r="CU26" i="10"/>
  <c r="CU25" i="10"/>
  <c r="CU24" i="10"/>
  <c r="CU23" i="10"/>
  <c r="CU22" i="10"/>
  <c r="CU19" i="10"/>
  <c r="CU18" i="10"/>
  <c r="CU17" i="10"/>
  <c r="CU15" i="10"/>
  <c r="CU13" i="10"/>
  <c r="CU11" i="10"/>
  <c r="CU10" i="10"/>
  <c r="CU9" i="10"/>
  <c r="CD32" i="10"/>
  <c r="CD30" i="10"/>
  <c r="CD27" i="10"/>
  <c r="CD26" i="10"/>
  <c r="CD25" i="10"/>
  <c r="CD24" i="10"/>
  <c r="CD23" i="10"/>
  <c r="CD22" i="10"/>
  <c r="CD19" i="10"/>
  <c r="CD18" i="10"/>
  <c r="CD17" i="10"/>
  <c r="CD15" i="10"/>
  <c r="CD13" i="10"/>
  <c r="CD11" i="10"/>
  <c r="CD10" i="10"/>
  <c r="CD9" i="10"/>
  <c r="BM30" i="10"/>
  <c r="BM27" i="10"/>
  <c r="BM25" i="10"/>
  <c r="BM24" i="10"/>
  <c r="BM23" i="10"/>
  <c r="BM22" i="10"/>
  <c r="BM19" i="10"/>
  <c r="BM18" i="10"/>
  <c r="BM17" i="10"/>
  <c r="BM15" i="10"/>
  <c r="BM13" i="10"/>
  <c r="BM11" i="10"/>
  <c r="BM10" i="10"/>
  <c r="BM9" i="10"/>
  <c r="AV32" i="10"/>
  <c r="AV30" i="10"/>
  <c r="AV27" i="10"/>
  <c r="AV26" i="10"/>
  <c r="AV25" i="10"/>
  <c r="AV24" i="10"/>
  <c r="AV23" i="10"/>
  <c r="AV22" i="10"/>
  <c r="AV19" i="10"/>
  <c r="AV18" i="10"/>
  <c r="AV17" i="10"/>
  <c r="AV15" i="10"/>
  <c r="AV13" i="10"/>
  <c r="AV11" i="10"/>
  <c r="AV10" i="10"/>
  <c r="AV9" i="10"/>
  <c r="AE32" i="10"/>
  <c r="AE30" i="10"/>
  <c r="AE27" i="10"/>
  <c r="AE26" i="10"/>
  <c r="AE25" i="10"/>
  <c r="AE24" i="10"/>
  <c r="AE23" i="10"/>
  <c r="AE22" i="10"/>
  <c r="AE19" i="10"/>
  <c r="AE18" i="10"/>
  <c r="AE17" i="10"/>
  <c r="AE15" i="10"/>
  <c r="AE13" i="10"/>
  <c r="AE11" i="10"/>
  <c r="AE10" i="10"/>
  <c r="AE9" i="10"/>
  <c r="N32" i="10"/>
  <c r="N30" i="10"/>
  <c r="N27" i="10"/>
  <c r="N26" i="10"/>
  <c r="N25" i="10"/>
  <c r="N24" i="10"/>
  <c r="N23" i="10"/>
  <c r="N22" i="10"/>
  <c r="N19" i="10"/>
  <c r="N18" i="10"/>
  <c r="N17" i="10"/>
  <c r="N15" i="10"/>
  <c r="N13" i="10"/>
  <c r="N11" i="10"/>
  <c r="N10" i="10"/>
  <c r="N9" i="10"/>
  <c r="FL28" i="10" l="1"/>
  <c r="F14" i="10"/>
  <c r="H14" i="10"/>
  <c r="J14" i="10"/>
  <c r="L14" i="10"/>
  <c r="EU28" i="10"/>
  <c r="BM28" i="10"/>
  <c r="G14" i="10"/>
  <c r="I14" i="10"/>
  <c r="K14" i="10"/>
  <c r="CM29" i="10"/>
  <c r="CM31" i="10" s="1"/>
  <c r="CM33" i="10" s="1"/>
  <c r="W29" i="10"/>
  <c r="W31" i="10" s="1"/>
  <c r="W33" i="10" s="1"/>
  <c r="X29" i="10"/>
  <c r="X31" i="10" s="1"/>
  <c r="X33" i="10" s="1"/>
  <c r="N20" i="10"/>
  <c r="Y21" i="10"/>
  <c r="Y29" i="10" s="1"/>
  <c r="Y31" i="10" s="1"/>
  <c r="Y33" i="10" s="1"/>
  <c r="Z21" i="10"/>
  <c r="Z29" i="10" s="1"/>
  <c r="Z31" i="10" s="1"/>
  <c r="Z33" i="10" s="1"/>
  <c r="EQ21" i="10"/>
  <c r="EQ29" i="10" s="1"/>
  <c r="EQ31" i="10" s="1"/>
  <c r="EQ33" i="10" s="1"/>
  <c r="CQ21" i="10"/>
  <c r="CQ29" i="10" s="1"/>
  <c r="CQ31" i="10" s="1"/>
  <c r="CQ33" i="10" s="1"/>
  <c r="AA21" i="10"/>
  <c r="AA29" i="10" s="1"/>
  <c r="AA31" i="10" s="1"/>
  <c r="AA33" i="10" s="1"/>
  <c r="ER21" i="10"/>
  <c r="ER29" i="10" s="1"/>
  <c r="ER31" i="10" s="1"/>
  <c r="ER33" i="10" s="1"/>
  <c r="AB21" i="10"/>
  <c r="AB29" i="10" s="1"/>
  <c r="AB31" i="10" s="1"/>
  <c r="AB33" i="10" s="1"/>
  <c r="ES21" i="10"/>
  <c r="ES29" i="10" s="1"/>
  <c r="ES31" i="10" s="1"/>
  <c r="ES33" i="10" s="1"/>
  <c r="CS21" i="10"/>
  <c r="CS29" i="10" s="1"/>
  <c r="CS31" i="10" s="1"/>
  <c r="CS33" i="10" s="1"/>
  <c r="BK21" i="10"/>
  <c r="BK29" i="10" s="1"/>
  <c r="BK31" i="10" s="1"/>
  <c r="BK33" i="10" s="1"/>
  <c r="EU20" i="10"/>
  <c r="AV12" i="10"/>
  <c r="N12" i="10"/>
  <c r="CO21" i="10"/>
  <c r="CO29" i="10" s="1"/>
  <c r="CO31" i="10" s="1"/>
  <c r="CO33" i="10" s="1"/>
  <c r="CP21" i="10"/>
  <c r="CP29" i="10" s="1"/>
  <c r="CP31" i="10" s="1"/>
  <c r="CP33" i="10" s="1"/>
  <c r="BI21" i="10"/>
  <c r="BI29" i="10" s="1"/>
  <c r="BI31" i="10" s="1"/>
  <c r="BI33" i="10" s="1"/>
  <c r="CR21" i="10"/>
  <c r="CR29" i="10" s="1"/>
  <c r="CR31" i="10" s="1"/>
  <c r="CR33" i="10" s="1"/>
  <c r="BJ21" i="10"/>
  <c r="BJ29" i="10" s="1"/>
  <c r="BJ31" i="10" s="1"/>
  <c r="BJ33" i="10" s="1"/>
  <c r="AC21" i="10"/>
  <c r="AC29" i="10" s="1"/>
  <c r="AC31" i="10" s="1"/>
  <c r="AC33" i="10" s="1"/>
  <c r="BM20" i="10"/>
  <c r="AE20" i="10"/>
  <c r="FE21" i="10"/>
  <c r="FE29" i="10" s="1"/>
  <c r="FE31" i="10" s="1"/>
  <c r="FG21" i="10"/>
  <c r="FG29" i="10" s="1"/>
  <c r="FG31" i="10" s="1"/>
  <c r="FG33" i="10" s="1"/>
  <c r="FH21" i="10"/>
  <c r="FH29" i="10" s="1"/>
  <c r="FH31" i="10" s="1"/>
  <c r="FH33" i="10" s="1"/>
  <c r="FD21" i="10"/>
  <c r="FD29" i="10" s="1"/>
  <c r="FD31" i="10" s="1"/>
  <c r="FF21" i="10"/>
  <c r="FF29" i="10" s="1"/>
  <c r="FF31" i="10" s="1"/>
  <c r="FF33" i="10" s="1"/>
  <c r="DJ21" i="10"/>
  <c r="DJ29" i="10" s="1"/>
  <c r="DJ31" i="10" s="1"/>
  <c r="DJ33" i="10" s="1"/>
  <c r="BW21" i="10"/>
  <c r="BW29" i="10" s="1"/>
  <c r="BW31" i="10" s="1"/>
  <c r="BW33" i="10" s="1"/>
  <c r="FL20" i="10"/>
  <c r="DH21" i="10"/>
  <c r="DH29" i="10" s="1"/>
  <c r="DH31" i="10" s="1"/>
  <c r="DH33" i="10" s="1"/>
  <c r="DF21" i="10"/>
  <c r="DF29" i="10" s="1"/>
  <c r="DF31" i="10" s="1"/>
  <c r="DF33" i="10" s="1"/>
  <c r="DG21" i="10"/>
  <c r="DG29" i="10" s="1"/>
  <c r="DG31" i="10" s="1"/>
  <c r="DG33" i="10" s="1"/>
  <c r="BY21" i="10"/>
  <c r="BY29" i="10" s="1"/>
  <c r="BY31" i="10" s="1"/>
  <c r="BY33" i="10" s="1"/>
  <c r="EM21" i="10"/>
  <c r="EM29" i="10" s="1"/>
  <c r="EM31" i="10" s="1"/>
  <c r="EM33" i="10" s="1"/>
  <c r="BZ21" i="10"/>
  <c r="BZ29" i="10" s="1"/>
  <c r="BZ31" i="10" s="1"/>
  <c r="BZ33" i="10" s="1"/>
  <c r="EN21" i="10"/>
  <c r="EN29" i="10" s="1"/>
  <c r="EN31" i="10" s="1"/>
  <c r="EN33" i="10" s="1"/>
  <c r="CA21" i="10"/>
  <c r="CA29" i="10" s="1"/>
  <c r="CA31" i="10" s="1"/>
  <c r="CA33" i="10" s="1"/>
  <c r="EO21" i="10"/>
  <c r="EO29" i="10" s="1"/>
  <c r="EO31" i="10" s="1"/>
  <c r="EO33" i="10" s="1"/>
  <c r="CB21" i="10"/>
  <c r="CB29" i="10" s="1"/>
  <c r="CB31" i="10" s="1"/>
  <c r="CB33" i="10" s="1"/>
  <c r="AS21" i="10"/>
  <c r="AS29" i="10" s="1"/>
  <c r="AS31" i="10" s="1"/>
  <c r="AS33" i="10" s="1"/>
  <c r="DE21" i="10"/>
  <c r="DE29" i="10" s="1"/>
  <c r="DE31" i="10" s="1"/>
  <c r="DE33" i="10" s="1"/>
  <c r="BX21" i="10"/>
  <c r="BX29" i="10" s="1"/>
  <c r="BX31" i="10" s="1"/>
  <c r="BX33" i="10" s="1"/>
  <c r="DI21" i="10"/>
  <c r="DI29" i="10" s="1"/>
  <c r="DI31" i="10" s="1"/>
  <c r="DI33" i="10" s="1"/>
  <c r="EP21" i="10"/>
  <c r="EP29" i="10" s="1"/>
  <c r="EP31" i="10" s="1"/>
  <c r="EP33" i="10" s="1"/>
  <c r="DL20" i="10"/>
  <c r="AT21" i="10"/>
  <c r="AT29" i="10" s="1"/>
  <c r="AT31" i="10" s="1"/>
  <c r="AT33" i="10" s="1"/>
  <c r="AO21" i="10"/>
  <c r="AO29" i="10" s="1"/>
  <c r="AO31" i="10" s="1"/>
  <c r="AO33" i="10" s="1"/>
  <c r="AQ21" i="10"/>
  <c r="AQ29" i="10" s="1"/>
  <c r="AQ31" i="10" s="1"/>
  <c r="AQ33" i="10" s="1"/>
  <c r="CD20" i="10"/>
  <c r="BE21" i="10"/>
  <c r="BE29" i="10" s="1"/>
  <c r="BE31" i="10" s="1"/>
  <c r="BE33" i="10" s="1"/>
  <c r="CN21" i="10"/>
  <c r="CN29" i="10" s="1"/>
  <c r="AP21" i="10"/>
  <c r="AP29" i="10" s="1"/>
  <c r="AP31" i="10" s="1"/>
  <c r="AP33" i="10" s="1"/>
  <c r="AR21" i="10"/>
  <c r="AR29" i="10" s="1"/>
  <c r="AR31" i="10" s="1"/>
  <c r="AR33" i="10" s="1"/>
  <c r="FJ21" i="10"/>
  <c r="FJ29" i="10" s="1"/>
  <c r="FJ31" i="10" s="1"/>
  <c r="FJ33" i="10" s="1"/>
  <c r="BF21" i="10"/>
  <c r="BF29" i="10" s="1"/>
  <c r="BF31" i="10" s="1"/>
  <c r="BF33" i="10" s="1"/>
  <c r="BM12" i="10"/>
  <c r="BG21" i="10"/>
  <c r="BG29" i="10" s="1"/>
  <c r="BG31" i="10" s="1"/>
  <c r="BG33" i="10" s="1"/>
  <c r="CU20" i="10"/>
  <c r="CD12" i="10"/>
  <c r="BH21" i="10"/>
  <c r="BH29" i="10" s="1"/>
  <c r="BH31" i="10" s="1"/>
  <c r="BH33" i="10" s="1"/>
  <c r="DD21" i="10"/>
  <c r="DD29" i="10" s="1"/>
  <c r="DD31" i="10" s="1"/>
  <c r="DD33" i="10" s="1"/>
  <c r="AN21" i="10"/>
  <c r="AN29" i="10" s="1"/>
  <c r="AN31" i="10" s="1"/>
  <c r="AN33" i="10" s="1"/>
  <c r="BV21" i="10"/>
  <c r="BV29" i="10" s="1"/>
  <c r="AV20" i="10"/>
  <c r="AE12" i="10"/>
  <c r="CU14" i="10"/>
  <c r="CU12" i="10"/>
  <c r="EU14" i="10"/>
  <c r="CU28" i="10"/>
  <c r="FI21" i="10"/>
  <c r="FI29" i="10" s="1"/>
  <c r="FI31" i="10" s="1"/>
  <c r="FI33" i="10" s="1"/>
  <c r="FC21" i="10"/>
  <c r="FC29" i="10" s="1"/>
  <c r="FL16" i="10"/>
  <c r="DL12" i="10"/>
  <c r="EU12" i="10"/>
  <c r="FL14" i="10"/>
  <c r="DL28" i="10"/>
  <c r="BU14" i="10"/>
  <c r="CD28" i="10"/>
  <c r="BD14" i="10"/>
  <c r="BM14" i="10" s="1"/>
  <c r="AM14" i="10"/>
  <c r="AV14" i="10" s="1"/>
  <c r="AV28" i="10"/>
  <c r="V14" i="10"/>
  <c r="AE14" i="10" s="1"/>
  <c r="AE28" i="10"/>
  <c r="E14" i="10"/>
  <c r="N28" i="10"/>
  <c r="CL16" i="10"/>
  <c r="DL16" i="10"/>
  <c r="DC21" i="10"/>
  <c r="DL14" i="10"/>
  <c r="EL16" i="10"/>
  <c r="FL12" i="10"/>
  <c r="BV31" i="10" l="1"/>
  <c r="BV33" i="10" s="1"/>
  <c r="FE33" i="10"/>
  <c r="CN31" i="10"/>
  <c r="K16" i="10"/>
  <c r="I16" i="10"/>
  <c r="G16" i="10"/>
  <c r="N14" i="10"/>
  <c r="L16" i="10"/>
  <c r="J16" i="10"/>
  <c r="H16" i="10"/>
  <c r="F16" i="10"/>
  <c r="E16" i="10"/>
  <c r="FL21" i="10"/>
  <c r="BU16" i="10"/>
  <c r="CD14" i="10"/>
  <c r="BD16" i="10"/>
  <c r="BD21" i="10" s="1"/>
  <c r="AM16" i="10"/>
  <c r="AV16" i="10" s="1"/>
  <c r="V16" i="10"/>
  <c r="AE16" i="10" s="1"/>
  <c r="FD33" i="10"/>
  <c r="FC31" i="10"/>
  <c r="FC33" i="10" s="1"/>
  <c r="CU16" i="10"/>
  <c r="CL21" i="10"/>
  <c r="DL21" i="10"/>
  <c r="DC29" i="10"/>
  <c r="EL21" i="10"/>
  <c r="EU16" i="10"/>
  <c r="CN33" i="10" l="1"/>
  <c r="FL29" i="10"/>
  <c r="E21" i="10"/>
  <c r="F21" i="10"/>
  <c r="H21" i="10"/>
  <c r="J21" i="10"/>
  <c r="L21" i="10"/>
  <c r="G21" i="10"/>
  <c r="I21" i="10"/>
  <c r="K21" i="10"/>
  <c r="V21" i="10"/>
  <c r="V29" i="10" s="1"/>
  <c r="AM21" i="10"/>
  <c r="AM29" i="10" s="1"/>
  <c r="N16" i="10"/>
  <c r="BM16" i="10"/>
  <c r="BU21" i="10"/>
  <c r="CD16" i="10"/>
  <c r="E29" i="10"/>
  <c r="BD29" i="10"/>
  <c r="BM21" i="10"/>
  <c r="CU21" i="10"/>
  <c r="CL29" i="10"/>
  <c r="DL29" i="10"/>
  <c r="DC31" i="10"/>
  <c r="EU21" i="10"/>
  <c r="EL29" i="10"/>
  <c r="EU29" i="10" s="1"/>
  <c r="EU31" i="10" s="1"/>
  <c r="EU33" i="10" s="1"/>
  <c r="FL31" i="10" l="1"/>
  <c r="K29" i="10"/>
  <c r="I29" i="10"/>
  <c r="G29" i="10"/>
  <c r="L29" i="10"/>
  <c r="J29" i="10"/>
  <c r="H29" i="10"/>
  <c r="F29" i="10"/>
  <c r="N21" i="10"/>
  <c r="AE21" i="10"/>
  <c r="AV21" i="10"/>
  <c r="CD21" i="10"/>
  <c r="BU29" i="10"/>
  <c r="E31" i="10"/>
  <c r="AE29" i="10"/>
  <c r="V31" i="10"/>
  <c r="AV29" i="10"/>
  <c r="AM31" i="10"/>
  <c r="BM29" i="10"/>
  <c r="BD31" i="10"/>
  <c r="CU29" i="10"/>
  <c r="CL31" i="10"/>
  <c r="DC33" i="10"/>
  <c r="DL33" i="10" s="1"/>
  <c r="DL31" i="10"/>
  <c r="EL31" i="10"/>
  <c r="FL33" i="10" l="1"/>
  <c r="N29" i="10"/>
  <c r="F31" i="10"/>
  <c r="H31" i="10"/>
  <c r="J31" i="10"/>
  <c r="L31" i="10"/>
  <c r="G31" i="10"/>
  <c r="I31" i="10"/>
  <c r="K31" i="10"/>
  <c r="CD29" i="10"/>
  <c r="BU31" i="10"/>
  <c r="E33" i="10"/>
  <c r="V33" i="10"/>
  <c r="AE33" i="10" s="1"/>
  <c r="AE31" i="10"/>
  <c r="AV31" i="10"/>
  <c r="AM33" i="10"/>
  <c r="AV33" i="10" s="1"/>
  <c r="BD33" i="10"/>
  <c r="BM33" i="10" s="1"/>
  <c r="BM31" i="10"/>
  <c r="CU31" i="10"/>
  <c r="CL33" i="10"/>
  <c r="CU33" i="10" s="1"/>
  <c r="EL33" i="10"/>
  <c r="K33" i="10" l="1"/>
  <c r="I33" i="10"/>
  <c r="G33" i="10"/>
  <c r="L33" i="10"/>
  <c r="J33" i="10"/>
  <c r="H33" i="10"/>
  <c r="F33" i="10"/>
  <c r="N31" i="10"/>
  <c r="CD31" i="10"/>
  <c r="BU33" i="10"/>
  <c r="CD33" i="10" s="1"/>
  <c r="N33" i="10" l="1"/>
</calcChain>
</file>

<file path=xl/sharedStrings.xml><?xml version="1.0" encoding="utf-8"?>
<sst xmlns="http://schemas.openxmlformats.org/spreadsheetml/2006/main" count="645" uniqueCount="147">
  <si>
    <t>OCTAVE BUSINESS OF HEXAGON</t>
  </si>
  <si>
    <t>Combined Balance Sheets</t>
  </si>
  <si>
    <t>In thousands</t>
  </si>
  <si>
    <t>As of December 31,</t>
  </si>
  <si>
    <t>ASSETS</t>
  </si>
  <si>
    <t>Current assets:</t>
  </si>
  <si>
    <t>Cash and cash equivalents</t>
  </si>
  <si>
    <t>$</t>
  </si>
  <si>
    <t>Accounts receivable, net</t>
  </si>
  <si>
    <t>Prepaids and other current assets</t>
  </si>
  <si>
    <t>Total current assets</t>
  </si>
  <si>
    <t>Property and equipment, net</t>
  </si>
  <si>
    <t>Operating lease right-of-use-assets</t>
  </si>
  <si>
    <t>Goodwill</t>
  </si>
  <si>
    <t>Intangible assets, net</t>
  </si>
  <si>
    <t>Deferred income taxes</t>
  </si>
  <si>
    <t>Other noncurrent assets</t>
  </si>
  <si>
    <t>Total assets</t>
  </si>
  <si>
    <t>LIABILITIES</t>
  </si>
  <si>
    <t>Current liabilities:</t>
  </si>
  <si>
    <t>Accounts payable</t>
  </si>
  <si>
    <t>Accrued compensation</t>
  </si>
  <si>
    <t>Deferred revenue</t>
  </si>
  <si>
    <t>Operating lease liabilities</t>
  </si>
  <si>
    <t>Other current liabilities</t>
  </si>
  <si>
    <t>Total current liabilities</t>
  </si>
  <si>
    <t>Operating lease liabilities - noncurrent</t>
  </si>
  <si>
    <t>Other noncurrent liabilities</t>
  </si>
  <si>
    <t>Total liabilities</t>
  </si>
  <si>
    <t>Commitments and contingencies</t>
  </si>
  <si>
    <t>EQUITY</t>
  </si>
  <si>
    <t>Net Parent investment</t>
  </si>
  <si>
    <t>Accumulated other comprehensive loss</t>
  </si>
  <si>
    <t>Total equity</t>
  </si>
  <si>
    <t>Total liabilities and equity</t>
  </si>
  <si>
    <t>Combined Statements of Operations</t>
  </si>
  <si>
    <t>In thousands (except per share amounts)</t>
  </si>
  <si>
    <t>Quarter Ended</t>
  </si>
  <si>
    <t>March 31,</t>
  </si>
  <si>
    <t>June 30,</t>
  </si>
  <si>
    <t>September 30,</t>
  </si>
  <si>
    <t xml:space="preserve">December 31, </t>
  </si>
  <si>
    <t>December 31,</t>
  </si>
  <si>
    <t>Revenue:</t>
  </si>
  <si>
    <t>Subscription licenses</t>
  </si>
  <si>
    <t>SaaS</t>
  </si>
  <si>
    <t>Maintenance Subscription</t>
  </si>
  <si>
    <t>Subscriptions</t>
  </si>
  <si>
    <t xml:space="preserve">Licenses </t>
  </si>
  <si>
    <t>Subscriptions and licenses</t>
  </si>
  <si>
    <t>Services and Other</t>
  </si>
  <si>
    <t>Total revenue</t>
  </si>
  <si>
    <t>Cost of revenue:</t>
  </si>
  <si>
    <t>Cost of subscriptions and licenses</t>
  </si>
  <si>
    <t>Cost of services and other</t>
  </si>
  <si>
    <t>Total cost of revenue</t>
  </si>
  <si>
    <t>Gross profit</t>
  </si>
  <si>
    <t>Operating expenses:</t>
  </si>
  <si>
    <t>Research and development</t>
  </si>
  <si>
    <t xml:space="preserve">Sales and marketing </t>
  </si>
  <si>
    <t xml:space="preserve">General and administrative </t>
  </si>
  <si>
    <t>Amortization of intangible assets</t>
  </si>
  <si>
    <t>Other operating (income) expense, net</t>
  </si>
  <si>
    <t>Total operating expenses</t>
  </si>
  <si>
    <t>Income from operations</t>
  </si>
  <si>
    <t>Other (expense) income, net</t>
  </si>
  <si>
    <t>Income before income tax</t>
  </si>
  <si>
    <t>Provision for income taxes</t>
  </si>
  <si>
    <t>Net income</t>
  </si>
  <si>
    <t>Earnings per share - basic and diluted</t>
  </si>
  <si>
    <r>
      <t>Weighted average common shares outstanding - basic and diluted</t>
    </r>
    <r>
      <rPr>
        <b/>
        <vertAlign val="superscript"/>
        <sz val="10"/>
        <color theme="1"/>
        <rFont val="Times New Roman"/>
        <family val="1"/>
      </rPr>
      <t xml:space="preserve"> (1)</t>
    </r>
  </si>
  <si>
    <t>(1) Basic and diluted earnings per share is calculated utilizing a weighted-average common shares outstanding which reflects the number of Octave shares expected to be outstanding upon completion of the Distribution.. This estimate is as of December 31, 2025 and the actual weighted average common shares outstanding will be determined upon completion of the Distribution.</t>
  </si>
  <si>
    <t>*Note - quarter-to-date figures may not aggregate to year-to-date figures due to rounding</t>
  </si>
  <si>
    <t>Year Ended December 31,</t>
  </si>
  <si>
    <t>Combined Statements of Comprehensive Income</t>
  </si>
  <si>
    <t>Other comprehensive income (loss), net of taxes:</t>
  </si>
  <si>
    <t>Foreign currency translation adjustments</t>
  </si>
  <si>
    <t>Total other comprehensive income (loss), net of taxes</t>
  </si>
  <si>
    <t>Comprehensive income</t>
  </si>
  <si>
    <t>Combined Statements of Equity</t>
  </si>
  <si>
    <t>Balance as of December 31, 2022</t>
  </si>
  <si>
    <t>Net transfers to Parent</t>
  </si>
  <si>
    <t>Balance as of December 31, 2023</t>
  </si>
  <si>
    <t>Balance as of December 31, 2024</t>
  </si>
  <si>
    <t>Balance as of December 31, 2025</t>
  </si>
  <si>
    <t>Combined Statements of Cash Flows</t>
  </si>
  <si>
    <t>Cash flows from operating activities:</t>
  </si>
  <si>
    <t>Adjustments to reconcile net income to net cash provided by operating activities:</t>
  </si>
  <si>
    <t>Depreciation and amortization</t>
  </si>
  <si>
    <t>Stock compensation expense</t>
  </si>
  <si>
    <t>Impairment of intangible assets</t>
  </si>
  <si>
    <t>Remeasurement of contingent consideration reserves</t>
  </si>
  <si>
    <t>Restructuring and other charges</t>
  </si>
  <si>
    <t>Loss on divestitures, net</t>
  </si>
  <si>
    <t>Other</t>
  </si>
  <si>
    <t>Changes in assets and liabilities, net of effect from acquisitions:</t>
  </si>
  <si>
    <t>Accounts receivable</t>
  </si>
  <si>
    <t>Other assets and liabilities</t>
  </si>
  <si>
    <t>Net cash provided by operating activities</t>
  </si>
  <si>
    <t>Cash flows from investing activities:</t>
  </si>
  <si>
    <t>Purchases of property and equipment</t>
  </si>
  <si>
    <t>Capitalization of software development costs</t>
  </si>
  <si>
    <t>Acquisitions, net of cash acquired</t>
  </si>
  <si>
    <t>Proceeds from divestitures, net of cash acquired</t>
  </si>
  <si>
    <t>Net cash used in investing activities</t>
  </si>
  <si>
    <t>Cash flows from financing activities:</t>
  </si>
  <si>
    <t>Net transfers (to) from Parent</t>
  </si>
  <si>
    <t>Payment of contingent consideration</t>
  </si>
  <si>
    <t>Net cash (used in) provided by financing activities</t>
  </si>
  <si>
    <t>Effect of foreign exchange rate changes on cash and cash equivalents</t>
  </si>
  <si>
    <t>Net increase in cash and cash equivalents</t>
  </si>
  <si>
    <t>Cash and cash equivalents at beginning of period</t>
  </si>
  <si>
    <t>Cash and cash equivalents at end of period</t>
  </si>
  <si>
    <t xml:space="preserve">Supplemental cash flow information: </t>
  </si>
  <si>
    <t>Income taxes paid, net of refunds</t>
  </si>
  <si>
    <t>Non-GAAP Financial Measures</t>
  </si>
  <si>
    <t xml:space="preserve">Income from operations </t>
  </si>
  <si>
    <t>Amortization of acquired intangibles</t>
  </si>
  <si>
    <t>Amortization of developed technologies</t>
  </si>
  <si>
    <t>Impairment charges</t>
  </si>
  <si>
    <t>Acquisition costs and charges</t>
  </si>
  <si>
    <t>Restructuring charges</t>
  </si>
  <si>
    <t>Stand-up costs</t>
  </si>
  <si>
    <t>Adjusted income from operations</t>
  </si>
  <si>
    <t>Operating margin</t>
  </si>
  <si>
    <t>Adjusted operating margin</t>
  </si>
  <si>
    <t xml:space="preserve">Net income </t>
  </si>
  <si>
    <t>Loss on divestitures</t>
  </si>
  <si>
    <t>Tax impacts</t>
  </si>
  <si>
    <t>Adjusted net income</t>
  </si>
  <si>
    <t>Cash flow from operations</t>
  </si>
  <si>
    <t>Free cash flow</t>
  </si>
  <si>
    <t>Operating cash flow margin</t>
  </si>
  <si>
    <t>Free cash flow margin</t>
  </si>
  <si>
    <t>Non-GAAP Recast of Combined Statements of Operations</t>
  </si>
  <si>
    <t>March 31, 2024</t>
  </si>
  <si>
    <t>June 30, 2024</t>
  </si>
  <si>
    <t>September 30, 2024</t>
  </si>
  <si>
    <t>December 31, 2024</t>
  </si>
  <si>
    <t>March 31, 2025</t>
  </si>
  <si>
    <t>June 30, 2025</t>
  </si>
  <si>
    <t>September 30, 2025</t>
  </si>
  <si>
    <t>December 31, 2025</t>
  </si>
  <si>
    <t>GAAP</t>
  </si>
  <si>
    <t>Adjustment</t>
  </si>
  <si>
    <t>Non-GAAP</t>
  </si>
  <si>
    <t>Restructuring charges,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</si>
</sst>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_);_(* \(#,##0.000\);_(* &quot;-&quot;??_);_(@_)"/>
    <numFmt numFmtId="166" formatCode="#,##0_);\(#,##0\);_-* &quot;-&quot;_-"/>
    <numFmt numFmtId="167" formatCode="#,##0.0_);\(#,##0.0\);_-* &quot;-&quot;_-"/>
  </numFmts>
  <fonts count="17" x14ac:knownFonts="1">
    <font>
      <sz val="8"/>
      <color theme="1"/>
      <name val="Arial"/>
      <family val="2"/>
    </font>
    <font>
      <sz val="8"/>
      <color theme="1"/>
      <name val="Arial"/>
      <family val="2"/>
    </font>
    <font>
      <b/>
      <sz val="10"/>
      <color theme="1"/>
      <name val="Times New Roman"/>
      <family val="1"/>
    </font>
    <font>
      <sz val="10"/>
      <color theme="1"/>
      <name val="Times New Roman"/>
      <family val="1"/>
    </font>
    <font>
      <b/>
      <i/>
      <sz val="10"/>
      <color theme="1"/>
      <name val="Times New Roman"/>
      <family val="1"/>
    </font>
    <font>
      <sz val="10"/>
      <color rgb="FF000000"/>
      <name val="Times New Roman"/>
      <family val="1"/>
    </font>
    <font>
      <sz val="10"/>
      <name val="Arial Narrow"/>
      <family val="2"/>
    </font>
    <font>
      <b/>
      <sz val="10"/>
      <color rgb="FF000000"/>
      <name val="Times New Roman"/>
      <family val="1"/>
    </font>
    <font>
      <i/>
      <sz val="10"/>
      <color theme="1"/>
      <name val="Times New Roman"/>
      <family val="1"/>
    </font>
    <font>
      <sz val="10"/>
      <name val="Times New Roman"/>
      <family val="1"/>
    </font>
    <font>
      <b/>
      <sz val="10"/>
      <color rgb="FFFF0000"/>
      <name val="Times New Roman"/>
      <family val="1"/>
    </font>
    <font>
      <sz val="11"/>
      <color theme="1"/>
      <name val="Aptos Narrow"/>
      <family val="2"/>
      <scheme val="minor"/>
    </font>
    <font>
      <b/>
      <sz val="10"/>
      <name val="Times New Roman"/>
      <family val="1"/>
    </font>
    <font>
      <sz val="10"/>
      <color theme="1"/>
      <name val="Arial"/>
      <family val="2"/>
    </font>
    <font>
      <b/>
      <vertAlign val="superscript"/>
      <sz val="10"/>
      <color theme="1"/>
      <name val="Times New Roman"/>
      <family val="1"/>
    </font>
    <font>
      <sz val="9"/>
      <color theme="1"/>
      <name val="Times New Roman"/>
      <family val="1"/>
    </font>
    <font>
      <sz val="11"/>
      <color rgb="FF000000"/>
      <name val="Aptos Narrow"/>
      <family val="2"/>
      <scheme val="minor"/>
    </font>
  </fonts>
  <fills count="4">
    <fill>
      <patternFill patternType="none"/>
    </fill>
    <fill>
      <patternFill patternType="gray125"/>
    </fill>
    <fill>
      <patternFill patternType="solid">
        <fgColor rgb="FFCCEEFF"/>
        <bgColor indexed="64"/>
      </patternFill>
    </fill>
    <fill>
      <patternFill patternType="solid">
        <fgColor rgb="FFCCECFF"/>
        <bgColor indexed="64"/>
      </patternFill>
    </fill>
  </fills>
  <borders count="5">
    <border>
      <left/>
      <right/>
      <top/>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0" fontId="1" fillId="0" borderId="0"/>
    <xf numFmtId="43" fontId="6" fillId="0" borderId="0" applyFont="0" applyFill="0" applyBorder="0" applyAlignment="0" applyProtection="0"/>
    <xf numFmtId="9" fontId="1" fillId="0" borderId="0" applyFont="0" applyFill="0" applyBorder="0" applyAlignment="0" applyProtection="0"/>
    <xf numFmtId="0" fontId="11" fillId="0" borderId="0"/>
    <xf numFmtId="43" fontId="11" fillId="0" borderId="0" applyFont="0" applyFill="0" applyBorder="0" applyAlignment="0" applyProtection="0"/>
    <xf numFmtId="0" fontId="16" fillId="0" borderId="0"/>
  </cellStyleXfs>
  <cellXfs count="203">
    <xf numFmtId="0" fontId="0" fillId="0" borderId="0" xfId="0"/>
    <xf numFmtId="0" fontId="2" fillId="0" borderId="0" xfId="2" applyFont="1"/>
    <xf numFmtId="0" fontId="3" fillId="0" borderId="0" xfId="0" applyFont="1"/>
    <xf numFmtId="0" fontId="4" fillId="0" borderId="0" xfId="0" applyFont="1"/>
    <xf numFmtId="0" fontId="5" fillId="2" borderId="0" xfId="2" applyFont="1" applyFill="1" applyAlignment="1">
      <alignment horizontal="left" vertical="center" wrapText="1"/>
    </xf>
    <xf numFmtId="0" fontId="3" fillId="2" borderId="0" xfId="0" applyFont="1" applyFill="1" applyAlignment="1">
      <alignment vertical="center" wrapText="1"/>
    </xf>
    <xf numFmtId="164" fontId="5" fillId="3" borderId="2" xfId="3" applyNumberFormat="1" applyFont="1" applyFill="1" applyBorder="1" applyAlignment="1">
      <alignment horizontal="right" vertical="center" wrapText="1"/>
    </xf>
    <xf numFmtId="164" fontId="5" fillId="3" borderId="0" xfId="3" applyNumberFormat="1" applyFont="1" applyFill="1" applyBorder="1" applyAlignment="1">
      <alignment horizontal="right" vertical="center" wrapText="1"/>
    </xf>
    <xf numFmtId="0" fontId="5" fillId="0" borderId="0" xfId="2"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164" fontId="5" fillId="0" borderId="0" xfId="3" applyNumberFormat="1" applyFont="1" applyFill="1" applyBorder="1" applyAlignment="1">
      <alignment horizontal="right" vertical="center" wrapText="1"/>
    </xf>
    <xf numFmtId="0" fontId="5" fillId="3" borderId="0" xfId="2" applyFont="1" applyFill="1" applyAlignment="1">
      <alignment horizontal="left" vertical="center" wrapText="1" indent="3"/>
    </xf>
    <xf numFmtId="0" fontId="5" fillId="3" borderId="0" xfId="2" applyFont="1" applyFill="1" applyAlignment="1">
      <alignment horizontal="left" vertical="center" wrapText="1"/>
    </xf>
    <xf numFmtId="164" fontId="5" fillId="0" borderId="1" xfId="3" applyNumberFormat="1" applyFont="1" applyFill="1" applyBorder="1" applyAlignment="1">
      <alignment horizontal="right" vertical="center" wrapText="1"/>
    </xf>
    <xf numFmtId="0" fontId="5" fillId="3" borderId="0" xfId="2" applyFont="1" applyFill="1" applyAlignment="1">
      <alignment horizontal="left" vertical="center" wrapText="1" indent="1"/>
    </xf>
    <xf numFmtId="0" fontId="3" fillId="3" borderId="0" xfId="0" applyFont="1" applyFill="1" applyAlignment="1">
      <alignment horizontal="left" vertical="center" wrapText="1"/>
    </xf>
    <xf numFmtId="0" fontId="5" fillId="0" borderId="0" xfId="2" applyFont="1" applyAlignment="1">
      <alignment horizontal="left" vertical="center" wrapText="1" indent="1"/>
    </xf>
    <xf numFmtId="164" fontId="3" fillId="0" borderId="1" xfId="0" applyNumberFormat="1" applyFont="1" applyBorder="1" applyAlignment="1">
      <alignment vertical="center" wrapText="1"/>
    </xf>
    <xf numFmtId="0" fontId="7" fillId="3" borderId="0" xfId="2" applyFont="1" applyFill="1" applyAlignment="1">
      <alignment horizontal="left" vertical="center" wrapText="1" indent="2"/>
    </xf>
    <xf numFmtId="164" fontId="2" fillId="3" borderId="0" xfId="0" applyNumberFormat="1" applyFont="1" applyFill="1" applyAlignment="1">
      <alignment vertical="center" wrapText="1"/>
    </xf>
    <xf numFmtId="164" fontId="5" fillId="0" borderId="0" xfId="3" applyNumberFormat="1" applyFont="1" applyFill="1" applyAlignment="1">
      <alignment horizontal="right" vertical="center" wrapText="1"/>
    </xf>
    <xf numFmtId="164" fontId="3" fillId="0" borderId="0" xfId="0" applyNumberFormat="1" applyFont="1" applyAlignment="1">
      <alignment vertical="center" wrapText="1"/>
    </xf>
    <xf numFmtId="164" fontId="7" fillId="3" borderId="3" xfId="3" applyNumberFormat="1" applyFont="1" applyFill="1" applyBorder="1" applyAlignment="1">
      <alignment horizontal="right" vertical="center" wrapText="1"/>
    </xf>
    <xf numFmtId="164" fontId="7" fillId="3" borderId="0" xfId="3" applyNumberFormat="1" applyFont="1" applyFill="1" applyBorder="1" applyAlignment="1">
      <alignment horizontal="right" vertical="center" wrapText="1"/>
    </xf>
    <xf numFmtId="0" fontId="2" fillId="3" borderId="0" xfId="0" applyFont="1" applyFill="1" applyAlignment="1">
      <alignment vertical="center" wrapText="1"/>
    </xf>
    <xf numFmtId="164" fontId="2" fillId="3" borderId="3" xfId="0" applyNumberFormat="1" applyFont="1" applyFill="1" applyBorder="1" applyAlignment="1">
      <alignment vertical="center" wrapText="1"/>
    </xf>
    <xf numFmtId="0" fontId="5" fillId="0" borderId="0" xfId="2" applyFont="1" applyAlignment="1">
      <alignment vertical="center" wrapText="1"/>
    </xf>
    <xf numFmtId="164" fontId="5" fillId="0" borderId="0" xfId="2" applyNumberFormat="1" applyFont="1" applyAlignment="1">
      <alignment vertical="center" wrapText="1"/>
    </xf>
    <xf numFmtId="164" fontId="5" fillId="3" borderId="0" xfId="3" applyNumberFormat="1" applyFont="1" applyFill="1" applyAlignment="1">
      <alignment horizontal="right" vertical="center" wrapText="1"/>
    </xf>
    <xf numFmtId="0" fontId="5" fillId="3" borderId="0" xfId="2" applyFont="1" applyFill="1" applyAlignment="1">
      <alignment vertical="center" wrapText="1"/>
    </xf>
    <xf numFmtId="164" fontId="5" fillId="3" borderId="0" xfId="2" applyNumberFormat="1" applyFont="1" applyFill="1" applyAlignment="1">
      <alignment vertical="center" wrapText="1"/>
    </xf>
    <xf numFmtId="164" fontId="5" fillId="0" borderId="1" xfId="2" applyNumberFormat="1" applyFont="1" applyBorder="1" applyAlignment="1">
      <alignment vertical="center" wrapText="1"/>
    </xf>
    <xf numFmtId="164" fontId="7" fillId="3" borderId="1" xfId="3" applyNumberFormat="1" applyFont="1" applyFill="1" applyBorder="1" applyAlignment="1">
      <alignment horizontal="right" vertical="center" wrapText="1"/>
    </xf>
    <xf numFmtId="0" fontId="7" fillId="3" borderId="0" xfId="2" applyFont="1" applyFill="1" applyAlignment="1">
      <alignment vertical="center" wrapText="1"/>
    </xf>
    <xf numFmtId="164" fontId="7" fillId="3" borderId="1" xfId="2" applyNumberFormat="1" applyFont="1" applyFill="1" applyBorder="1" applyAlignment="1">
      <alignment vertical="center" wrapText="1"/>
    </xf>
    <xf numFmtId="0" fontId="7" fillId="0" borderId="0" xfId="2" applyFont="1" applyAlignment="1">
      <alignment horizontal="left" vertical="center"/>
    </xf>
    <xf numFmtId="164" fontId="7" fillId="0" borderId="3" xfId="3" applyNumberFormat="1" applyFont="1" applyFill="1" applyBorder="1" applyAlignment="1">
      <alignment horizontal="right" vertical="center" wrapText="1"/>
    </xf>
    <xf numFmtId="164" fontId="7" fillId="0" borderId="0" xfId="3" applyNumberFormat="1" applyFont="1" applyFill="1" applyBorder="1" applyAlignment="1">
      <alignment horizontal="right" vertical="center" wrapText="1"/>
    </xf>
    <xf numFmtId="0" fontId="2" fillId="0" borderId="0" xfId="2" applyFont="1" applyAlignment="1">
      <alignment vertical="center" wrapText="1"/>
    </xf>
    <xf numFmtId="164" fontId="2" fillId="0" borderId="1" xfId="2" applyNumberFormat="1" applyFont="1" applyBorder="1" applyAlignment="1">
      <alignment vertical="center" wrapText="1"/>
    </xf>
    <xf numFmtId="0" fontId="9" fillId="3" borderId="0" xfId="0" applyFont="1" applyFill="1" applyAlignment="1">
      <alignment wrapText="1"/>
    </xf>
    <xf numFmtId="164" fontId="9" fillId="3" borderId="0" xfId="0" applyNumberFormat="1" applyFont="1" applyFill="1" applyAlignment="1">
      <alignment wrapText="1"/>
    </xf>
    <xf numFmtId="0" fontId="5" fillId="0" borderId="0" xfId="2" applyFont="1" applyAlignment="1">
      <alignment horizontal="left" vertical="center" indent="1"/>
    </xf>
    <xf numFmtId="0" fontId="9" fillId="0" borderId="0" xfId="0" applyFont="1" applyAlignment="1">
      <alignment wrapText="1"/>
    </xf>
    <xf numFmtId="164" fontId="9" fillId="0" borderId="0" xfId="0" applyNumberFormat="1" applyFont="1" applyAlignment="1">
      <alignment wrapText="1"/>
    </xf>
    <xf numFmtId="164" fontId="5" fillId="3" borderId="1" xfId="0" applyNumberFormat="1" applyFont="1" applyFill="1" applyBorder="1" applyAlignment="1">
      <alignment horizontal="right" vertical="center" wrapText="1"/>
    </xf>
    <xf numFmtId="164" fontId="5" fillId="3" borderId="0" xfId="0" applyNumberFormat="1" applyFont="1" applyFill="1" applyAlignment="1">
      <alignment horizontal="right" vertical="center" wrapText="1"/>
    </xf>
    <xf numFmtId="0" fontId="7" fillId="0" borderId="0" xfId="2" applyFont="1" applyAlignment="1">
      <alignment horizontal="left" vertical="center" wrapText="1"/>
    </xf>
    <xf numFmtId="164" fontId="7" fillId="0" borderId="0" xfId="0" applyNumberFormat="1" applyFont="1" applyAlignment="1">
      <alignment horizontal="right" vertical="center" wrapText="1"/>
    </xf>
    <xf numFmtId="0" fontId="7" fillId="0" borderId="0" xfId="2" applyFont="1" applyAlignment="1">
      <alignment vertical="center" wrapText="1"/>
    </xf>
    <xf numFmtId="164" fontId="7" fillId="0" borderId="0" xfId="2" applyNumberFormat="1" applyFont="1" applyAlignment="1">
      <alignment vertical="center" wrapText="1"/>
    </xf>
    <xf numFmtId="0" fontId="7" fillId="0" borderId="0" xfId="2" applyFont="1" applyAlignment="1">
      <alignment horizontal="left" vertical="center" wrapText="1" indent="1"/>
    </xf>
    <xf numFmtId="164" fontId="7" fillId="0" borderId="0" xfId="2" applyNumberFormat="1" applyFont="1" applyAlignment="1">
      <alignment horizontal="left" vertical="center" wrapText="1" indent="1"/>
    </xf>
    <xf numFmtId="0" fontId="7" fillId="3" borderId="0" xfId="2" applyFont="1" applyFill="1" applyAlignment="1">
      <alignment horizontal="left" vertical="center" wrapText="1" indent="1"/>
    </xf>
    <xf numFmtId="164" fontId="5" fillId="3" borderId="1" xfId="2" applyNumberFormat="1" applyFont="1" applyFill="1" applyBorder="1" applyAlignment="1">
      <alignment horizontal="left" vertical="center" wrapText="1" indent="1"/>
    </xf>
    <xf numFmtId="164" fontId="7" fillId="0" borderId="4" xfId="0" applyNumberFormat="1" applyFont="1" applyBorder="1" applyAlignment="1">
      <alignment horizontal="right" vertical="center" wrapText="1"/>
    </xf>
    <xf numFmtId="164" fontId="3" fillId="0" borderId="0" xfId="1" applyNumberFormat="1" applyFont="1"/>
    <xf numFmtId="0" fontId="4" fillId="0" borderId="0" xfId="2" applyFont="1"/>
    <xf numFmtId="164" fontId="4" fillId="0" borderId="0" xfId="2" applyNumberFormat="1" applyFont="1"/>
    <xf numFmtId="0" fontId="10" fillId="0" borderId="0" xfId="2" applyFont="1" applyAlignment="1">
      <alignment wrapText="1"/>
    </xf>
    <xf numFmtId="164" fontId="10" fillId="0" borderId="0" xfId="2" applyNumberFormat="1" applyFont="1" applyAlignment="1">
      <alignment wrapText="1"/>
    </xf>
    <xf numFmtId="0" fontId="10" fillId="0" borderId="0" xfId="2" applyFont="1" applyAlignment="1">
      <alignment horizontal="center" wrapText="1"/>
    </xf>
    <xf numFmtId="0" fontId="3" fillId="0" borderId="0" xfId="2" applyFont="1" applyAlignment="1">
      <alignment wrapText="1"/>
    </xf>
    <xf numFmtId="0" fontId="2" fillId="0" borderId="0" xfId="2" applyFont="1" applyAlignment="1">
      <alignment horizontal="center"/>
    </xf>
    <xf numFmtId="0" fontId="2" fillId="0" borderId="0" xfId="2" quotePrefix="1" applyFont="1" applyAlignment="1">
      <alignment horizontal="center" vertical="center" wrapText="1"/>
    </xf>
    <xf numFmtId="0" fontId="2" fillId="0" borderId="0" xfId="2" applyFont="1" applyAlignment="1">
      <alignment horizontal="center" vertical="center" wrapText="1"/>
    </xf>
    <xf numFmtId="0" fontId="3" fillId="0" borderId="0" xfId="2" applyFont="1" applyAlignment="1">
      <alignment horizontal="center" vertical="center" wrapText="1"/>
    </xf>
    <xf numFmtId="0" fontId="2" fillId="0" borderId="1" xfId="2" applyFont="1" applyBorder="1" applyAlignment="1">
      <alignment horizontal="center" vertical="center" wrapText="1"/>
    </xf>
    <xf numFmtId="0" fontId="2" fillId="0" borderId="1" xfId="2" quotePrefix="1" applyFont="1" applyBorder="1" applyAlignment="1">
      <alignment horizontal="center" vertical="center" wrapText="1"/>
    </xf>
    <xf numFmtId="0" fontId="8" fillId="0" borderId="0" xfId="2" applyFont="1"/>
    <xf numFmtId="0" fontId="2" fillId="0" borderId="0" xfId="0" applyFont="1"/>
    <xf numFmtId="164" fontId="5" fillId="3" borderId="1" xfId="3" applyNumberFormat="1" applyFont="1" applyFill="1" applyBorder="1" applyAlignment="1">
      <alignment horizontal="right" vertical="center" wrapText="1"/>
    </xf>
    <xf numFmtId="0" fontId="5" fillId="3" borderId="1" xfId="2" applyFont="1" applyFill="1" applyBorder="1" applyAlignment="1">
      <alignment horizontal="left" vertical="center" wrapText="1" indent="1"/>
    </xf>
    <xf numFmtId="0" fontId="2" fillId="0" borderId="1" xfId="2" applyFont="1" applyBorder="1" applyAlignment="1">
      <alignment horizontal="centerContinuous"/>
    </xf>
    <xf numFmtId="0" fontId="3" fillId="0" borderId="1" xfId="0" applyFont="1" applyBorder="1" applyAlignment="1">
      <alignment horizontal="centerContinuous"/>
    </xf>
    <xf numFmtId="0" fontId="5" fillId="0" borderId="0" xfId="2" applyFont="1" applyAlignment="1">
      <alignment horizontal="left" vertical="center" wrapText="1" indent="3"/>
    </xf>
    <xf numFmtId="0" fontId="2" fillId="0" borderId="1" xfId="0" applyFont="1" applyBorder="1" applyAlignment="1">
      <alignment horizontal="centerContinuous"/>
    </xf>
    <xf numFmtId="164" fontId="4" fillId="0" borderId="0" xfId="0" applyNumberFormat="1" applyFont="1"/>
    <xf numFmtId="0" fontId="5" fillId="3" borderId="0" xfId="0" applyFont="1" applyFill="1" applyAlignment="1">
      <alignment vertical="center" wrapText="1"/>
    </xf>
    <xf numFmtId="164" fontId="2" fillId="0" borderId="0" xfId="2" applyNumberFormat="1" applyFont="1" applyAlignment="1">
      <alignment vertical="center" wrapText="1"/>
    </xf>
    <xf numFmtId="0" fontId="2" fillId="0" borderId="0" xfId="0" applyFont="1" applyAlignment="1">
      <alignment horizontal="centerContinuous"/>
    </xf>
    <xf numFmtId="0" fontId="7" fillId="0" borderId="0" xfId="5" applyFont="1" applyAlignment="1">
      <alignment vertical="center" wrapText="1"/>
    </xf>
    <xf numFmtId="0" fontId="5" fillId="3" borderId="0" xfId="5" applyFont="1" applyFill="1" applyAlignment="1">
      <alignment horizontal="left" vertical="center"/>
    </xf>
    <xf numFmtId="0" fontId="5" fillId="0" borderId="0" xfId="5" applyFont="1" applyAlignment="1">
      <alignment horizontal="left" vertical="center" wrapText="1" indent="1"/>
    </xf>
    <xf numFmtId="0" fontId="7" fillId="3" borderId="0" xfId="5" applyFont="1" applyFill="1" applyAlignment="1">
      <alignment horizontal="left" vertical="center" wrapText="1" indent="2"/>
    </xf>
    <xf numFmtId="0" fontId="5" fillId="0" borderId="0" xfId="5" applyFont="1" applyAlignment="1">
      <alignment horizontal="left" vertical="center"/>
    </xf>
    <xf numFmtId="0" fontId="5" fillId="3" borderId="0" xfId="5" applyFont="1" applyFill="1" applyAlignment="1">
      <alignment horizontal="left" vertical="center" wrapText="1"/>
    </xf>
    <xf numFmtId="0" fontId="7" fillId="0" borderId="0" xfId="5" applyFont="1" applyAlignment="1">
      <alignment horizontal="left" vertical="center" indent="2"/>
    </xf>
    <xf numFmtId="0" fontId="7" fillId="3" borderId="0" xfId="5" applyFont="1" applyFill="1" applyAlignment="1">
      <alignment horizontal="left" vertical="center" wrapText="1"/>
    </xf>
    <xf numFmtId="0" fontId="5" fillId="3" borderId="0" xfId="5" applyFont="1" applyFill="1" applyAlignment="1">
      <alignment horizontal="left" vertical="center" wrapText="1" indent="1"/>
    </xf>
    <xf numFmtId="0" fontId="7" fillId="3" borderId="0" xfId="5" applyFont="1" applyFill="1" applyAlignment="1">
      <alignment horizontal="left" vertical="center" indent="2"/>
    </xf>
    <xf numFmtId="0" fontId="7" fillId="0" borderId="0" xfId="5" applyFont="1" applyAlignment="1">
      <alignment horizontal="left" vertical="center" wrapText="1" indent="2"/>
    </xf>
    <xf numFmtId="41" fontId="7" fillId="3" borderId="0" xfId="0" applyNumberFormat="1" applyFont="1" applyFill="1" applyAlignment="1">
      <alignment vertical="center" wrapText="1"/>
    </xf>
    <xf numFmtId="41" fontId="5" fillId="3" borderId="0" xfId="0" applyNumberFormat="1" applyFont="1" applyFill="1" applyAlignment="1">
      <alignment vertical="center" wrapText="1"/>
    </xf>
    <xf numFmtId="41" fontId="5" fillId="0" borderId="0" xfId="1" applyNumberFormat="1" applyFont="1" applyFill="1" applyAlignment="1">
      <alignment horizontal="right" vertical="center" wrapText="1"/>
    </xf>
    <xf numFmtId="41" fontId="5" fillId="3" borderId="1" xfId="0" applyNumberFormat="1" applyFont="1" applyFill="1" applyBorder="1" applyAlignment="1">
      <alignment vertical="center" wrapText="1"/>
    </xf>
    <xf numFmtId="0" fontId="7" fillId="0" borderId="0" xfId="2" applyFont="1" applyAlignment="1">
      <alignment horizontal="left" vertical="center" wrapText="1" indent="2"/>
    </xf>
    <xf numFmtId="164" fontId="5" fillId="0" borderId="0" xfId="1" applyNumberFormat="1" applyFont="1" applyFill="1" applyAlignment="1">
      <alignment horizontal="right" vertical="center" wrapText="1"/>
    </xf>
    <xf numFmtId="41" fontId="5" fillId="0" borderId="0" xfId="0" applyNumberFormat="1" applyFont="1" applyAlignment="1">
      <alignment vertical="center" wrapText="1"/>
    </xf>
    <xf numFmtId="41" fontId="5" fillId="0" borderId="1" xfId="0" applyNumberFormat="1" applyFont="1" applyBorder="1" applyAlignment="1">
      <alignment vertical="center" wrapText="1"/>
    </xf>
    <xf numFmtId="41" fontId="7" fillId="0" borderId="0" xfId="0" applyNumberFormat="1" applyFont="1" applyAlignment="1">
      <alignment vertical="center" wrapText="1"/>
    </xf>
    <xf numFmtId="41" fontId="7" fillId="0" borderId="4" xfId="0" applyNumberFormat="1" applyFont="1" applyBorder="1" applyAlignment="1">
      <alignment vertical="center" wrapText="1"/>
    </xf>
    <xf numFmtId="41" fontId="7" fillId="0" borderId="3" xfId="0" applyNumberFormat="1" applyFont="1" applyBorder="1" applyAlignment="1">
      <alignment vertical="center" wrapText="1"/>
    </xf>
    <xf numFmtId="0" fontId="5" fillId="3" borderId="0" xfId="5" applyFont="1" applyFill="1" applyAlignment="1">
      <alignment horizontal="left" vertical="center" indent="1"/>
    </xf>
    <xf numFmtId="0" fontId="7" fillId="3" borderId="0" xfId="2" applyFont="1" applyFill="1" applyAlignment="1">
      <alignment horizontal="left" vertical="center"/>
    </xf>
    <xf numFmtId="0" fontId="5" fillId="3" borderId="0" xfId="2" applyFont="1" applyFill="1" applyAlignment="1">
      <alignment horizontal="left" vertical="center" indent="1"/>
    </xf>
    <xf numFmtId="0" fontId="7" fillId="3" borderId="0" xfId="2" applyFont="1" applyFill="1" applyAlignment="1">
      <alignment horizontal="left" vertical="center" wrapText="1"/>
    </xf>
    <xf numFmtId="0" fontId="3" fillId="3" borderId="0" xfId="0" applyFont="1" applyFill="1"/>
    <xf numFmtId="0" fontId="5" fillId="0" borderId="0" xfId="5" applyFont="1" applyAlignment="1">
      <alignment horizontal="left" vertical="center" indent="1"/>
    </xf>
    <xf numFmtId="0" fontId="7" fillId="0" borderId="0" xfId="5" applyFont="1" applyAlignment="1">
      <alignment horizontal="left" vertical="center" wrapText="1"/>
    </xf>
    <xf numFmtId="0" fontId="2" fillId="3" borderId="0" xfId="0" applyFont="1" applyFill="1" applyAlignment="1">
      <alignment horizontal="left" vertical="center" wrapText="1"/>
    </xf>
    <xf numFmtId="0" fontId="3" fillId="0" borderId="0" xfId="0" applyFont="1" applyAlignment="1">
      <alignment horizontal="centerContinuous"/>
    </xf>
    <xf numFmtId="0" fontId="3" fillId="0" borderId="0" xfId="0" applyFont="1" applyAlignment="1">
      <alignment wrapText="1"/>
    </xf>
    <xf numFmtId="0" fontId="3" fillId="0" borderId="0" xfId="2" applyFont="1" applyAlignment="1">
      <alignment horizontal="center" wrapText="1"/>
    </xf>
    <xf numFmtId="0" fontId="2" fillId="0" borderId="0" xfId="2" applyFont="1" applyAlignment="1">
      <alignment horizontal="center" wrapText="1"/>
    </xf>
    <xf numFmtId="164" fontId="7" fillId="3" borderId="4" xfId="3" applyNumberFormat="1" applyFont="1" applyFill="1" applyBorder="1" applyAlignment="1">
      <alignment horizontal="right" vertical="center" wrapText="1"/>
    </xf>
    <xf numFmtId="0" fontId="7" fillId="3" borderId="0" xfId="0" applyFont="1" applyFill="1" applyAlignment="1">
      <alignment horizontal="left" vertical="center" wrapText="1"/>
    </xf>
    <xf numFmtId="0" fontId="5" fillId="0" borderId="0" xfId="0" applyFont="1" applyAlignment="1">
      <alignment horizontal="left" vertical="center" wrapText="1" indent="1"/>
    </xf>
    <xf numFmtId="0" fontId="5" fillId="3" borderId="0" xfId="0" applyFont="1" applyFill="1" applyAlignment="1">
      <alignment horizontal="left" vertical="center" wrapText="1" indent="1"/>
    </xf>
    <xf numFmtId="0" fontId="7" fillId="0" borderId="0" xfId="0" applyFont="1" applyAlignment="1">
      <alignment horizontal="left" vertical="center" wrapText="1"/>
    </xf>
    <xf numFmtId="0" fontId="5"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164" fontId="9" fillId="0" borderId="0" xfId="3" applyNumberFormat="1" applyFont="1" applyAlignment="1">
      <alignment horizontal="right" vertical="center" wrapText="1"/>
    </xf>
    <xf numFmtId="164" fontId="5" fillId="3" borderId="0" xfId="0" applyNumberFormat="1" applyFont="1" applyFill="1" applyAlignment="1">
      <alignment vertical="center" wrapText="1"/>
    </xf>
    <xf numFmtId="164" fontId="5" fillId="0" borderId="0" xfId="0" applyNumberFormat="1" applyFont="1" applyAlignment="1">
      <alignment horizontal="right" vertical="center" wrapText="1"/>
    </xf>
    <xf numFmtId="164" fontId="5" fillId="0" borderId="0" xfId="0" applyNumberFormat="1" applyFont="1" applyAlignment="1">
      <alignment vertical="center" wrapText="1"/>
    </xf>
    <xf numFmtId="164" fontId="9" fillId="3" borderId="0" xfId="3" applyNumberFormat="1" applyFont="1" applyFill="1" applyAlignment="1">
      <alignment horizontal="right" vertical="center" wrapText="1"/>
    </xf>
    <xf numFmtId="164" fontId="7" fillId="3" borderId="0" xfId="0" applyNumberFormat="1" applyFont="1" applyFill="1" applyAlignment="1">
      <alignment vertical="center" wrapText="1"/>
    </xf>
    <xf numFmtId="164" fontId="12" fillId="0" borderId="0" xfId="0" applyNumberFormat="1" applyFont="1" applyAlignment="1">
      <alignment vertical="center" wrapText="1"/>
    </xf>
    <xf numFmtId="0" fontId="5" fillId="3" borderId="0" xfId="0" applyFont="1" applyFill="1" applyAlignment="1">
      <alignment horizontal="right" vertical="center" wrapText="1"/>
    </xf>
    <xf numFmtId="164" fontId="9" fillId="0" borderId="0" xfId="3" applyNumberFormat="1" applyFont="1" applyFill="1" applyAlignment="1">
      <alignment horizontal="right" vertical="center" wrapText="1"/>
    </xf>
    <xf numFmtId="164" fontId="7" fillId="0" borderId="0" xfId="0" applyNumberFormat="1" applyFont="1" applyAlignment="1">
      <alignment vertical="center" wrapText="1"/>
    </xf>
    <xf numFmtId="164" fontId="5" fillId="3" borderId="3" xfId="3" applyNumberFormat="1" applyFont="1" applyFill="1" applyBorder="1" applyAlignment="1">
      <alignment horizontal="right" vertical="center" wrapText="1"/>
    </xf>
    <xf numFmtId="164" fontId="7" fillId="0" borderId="0" xfId="3" applyNumberFormat="1" applyFont="1" applyFill="1" applyAlignment="1">
      <alignment horizontal="right" vertical="center" wrapText="1"/>
    </xf>
    <xf numFmtId="164" fontId="7" fillId="0" borderId="4" xfId="3" applyNumberFormat="1" applyFont="1" applyFill="1" applyBorder="1" applyAlignment="1">
      <alignment horizontal="right" vertical="center" wrapText="1"/>
    </xf>
    <xf numFmtId="0" fontId="7" fillId="3" borderId="0" xfId="0" applyFont="1" applyFill="1" applyAlignment="1">
      <alignment horizontal="left" vertical="center" wrapText="1" indent="1"/>
    </xf>
    <xf numFmtId="165" fontId="7" fillId="3" borderId="0" xfId="3" applyNumberFormat="1" applyFont="1" applyFill="1" applyAlignment="1">
      <alignment horizontal="right" vertical="center" wrapText="1"/>
    </xf>
    <xf numFmtId="164" fontId="7" fillId="3" borderId="0" xfId="3" applyNumberFormat="1" applyFont="1" applyFill="1" applyAlignment="1">
      <alignment horizontal="right" vertical="center" wrapText="1"/>
    </xf>
    <xf numFmtId="0" fontId="5" fillId="3" borderId="0" xfId="0" applyFont="1" applyFill="1" applyAlignment="1">
      <alignment horizontal="left" vertical="center" wrapText="1" indent="3"/>
    </xf>
    <xf numFmtId="0" fontId="5" fillId="0" borderId="0" xfId="0" applyFont="1" applyAlignment="1">
      <alignment horizontal="left" vertical="center" wrapText="1" indent="3"/>
    </xf>
    <xf numFmtId="0" fontId="7" fillId="0" borderId="0" xfId="0" applyFont="1" applyAlignment="1">
      <alignment horizontal="left" vertical="center" wrapText="1" indent="1"/>
    </xf>
    <xf numFmtId="164" fontId="7" fillId="3" borderId="0" xfId="2" applyNumberFormat="1" applyFont="1" applyFill="1" applyAlignment="1">
      <alignment vertical="center" wrapText="1"/>
    </xf>
    <xf numFmtId="0" fontId="5" fillId="2" borderId="0" xfId="2" applyFont="1" applyFill="1" applyAlignment="1">
      <alignment horizontal="left" vertical="center"/>
    </xf>
    <xf numFmtId="0" fontId="5" fillId="0" borderId="0" xfId="2" applyFont="1" applyAlignment="1">
      <alignment horizontal="left" vertical="center"/>
    </xf>
    <xf numFmtId="0" fontId="5" fillId="3" borderId="0" xfId="2" applyFont="1" applyFill="1" applyAlignment="1">
      <alignment horizontal="left" vertical="center"/>
    </xf>
    <xf numFmtId="0" fontId="3" fillId="2" borderId="0" xfId="0" applyFont="1" applyFill="1" applyAlignment="1">
      <alignment vertical="center"/>
    </xf>
    <xf numFmtId="0" fontId="3" fillId="0" borderId="0" xfId="0" applyFont="1" applyAlignment="1">
      <alignment vertical="center"/>
    </xf>
    <xf numFmtId="164" fontId="5" fillId="0" borderId="0" xfId="3" applyNumberFormat="1" applyFont="1" applyFill="1" applyBorder="1" applyAlignment="1">
      <alignment horizontal="right" vertical="center"/>
    </xf>
    <xf numFmtId="0" fontId="3" fillId="3" borderId="0" xfId="0" applyFont="1" applyFill="1" applyAlignment="1">
      <alignment horizontal="left" vertical="center"/>
    </xf>
    <xf numFmtId="0" fontId="5" fillId="0" borderId="0" xfId="2" applyFont="1" applyAlignment="1">
      <alignment horizontal="left" vertical="center" indent="2"/>
    </xf>
    <xf numFmtId="0" fontId="5" fillId="3" borderId="0" xfId="2" applyFont="1" applyFill="1" applyAlignment="1">
      <alignment horizontal="left" vertical="center" indent="2"/>
    </xf>
    <xf numFmtId="164" fontId="5" fillId="3" borderId="2" xfId="1" applyNumberFormat="1" applyFont="1" applyFill="1" applyBorder="1" applyAlignment="1">
      <alignment horizontal="right" vertical="center"/>
    </xf>
    <xf numFmtId="164" fontId="5" fillId="0" borderId="0" xfId="1" applyNumberFormat="1" applyFont="1" applyFill="1" applyBorder="1" applyAlignment="1">
      <alignment horizontal="right" vertical="center"/>
    </xf>
    <xf numFmtId="164" fontId="5" fillId="3" borderId="0" xfId="1" applyNumberFormat="1" applyFont="1" applyFill="1" applyBorder="1" applyAlignment="1">
      <alignment horizontal="right" vertical="center"/>
    </xf>
    <xf numFmtId="164" fontId="7" fillId="3" borderId="4" xfId="1" applyNumberFormat="1" applyFont="1" applyFill="1" applyBorder="1" applyAlignment="1">
      <alignment horizontal="right" vertical="center"/>
    </xf>
    <xf numFmtId="9" fontId="5" fillId="3" borderId="0" xfId="4" applyFont="1" applyFill="1" applyBorder="1" applyAlignment="1">
      <alignment horizontal="right" vertical="center"/>
    </xf>
    <xf numFmtId="9" fontId="5" fillId="0" borderId="0" xfId="4" applyFont="1" applyFill="1" applyBorder="1" applyAlignment="1">
      <alignment horizontal="right" vertical="center"/>
    </xf>
    <xf numFmtId="9" fontId="5" fillId="3" borderId="0" xfId="4" applyFont="1" applyFill="1" applyBorder="1" applyAlignment="1">
      <alignment horizontal="left" vertical="center"/>
    </xf>
    <xf numFmtId="9" fontId="5" fillId="0" borderId="0" xfId="4" applyFont="1" applyBorder="1" applyAlignment="1">
      <alignment horizontal="left" vertical="center"/>
    </xf>
    <xf numFmtId="9" fontId="7" fillId="3" borderId="0" xfId="4" applyFont="1" applyFill="1" applyBorder="1" applyAlignment="1">
      <alignment horizontal="left" vertical="center"/>
    </xf>
    <xf numFmtId="164" fontId="3" fillId="0" borderId="0" xfId="0" applyNumberFormat="1" applyFont="1"/>
    <xf numFmtId="9" fontId="7" fillId="3" borderId="4" xfId="4" applyFont="1" applyFill="1" applyBorder="1" applyAlignment="1">
      <alignment horizontal="right" vertical="center"/>
    </xf>
    <xf numFmtId="9" fontId="7" fillId="3" borderId="4" xfId="4" applyFont="1" applyFill="1" applyBorder="1" applyAlignment="1">
      <alignment horizontal="left" vertical="center"/>
    </xf>
    <xf numFmtId="164" fontId="2" fillId="0" borderId="0" xfId="0" applyNumberFormat="1" applyFont="1"/>
    <xf numFmtId="0" fontId="7" fillId="0" borderId="4" xfId="2" applyFont="1" applyBorder="1" applyAlignment="1">
      <alignment horizontal="left" vertical="center"/>
    </xf>
    <xf numFmtId="164" fontId="7" fillId="0" borderId="4" xfId="1" applyNumberFormat="1" applyFont="1" applyFill="1" applyBorder="1" applyAlignment="1">
      <alignment horizontal="right" vertical="center"/>
    </xf>
    <xf numFmtId="0" fontId="7" fillId="3" borderId="4" xfId="2" applyFont="1" applyFill="1" applyBorder="1" applyAlignment="1">
      <alignment horizontal="left" vertical="center"/>
    </xf>
    <xf numFmtId="9" fontId="5" fillId="0" borderId="0" xfId="4" applyFont="1" applyFill="1" applyAlignment="1">
      <alignment horizontal="left" vertical="center"/>
    </xf>
    <xf numFmtId="9" fontId="3" fillId="0" borderId="0" xfId="4" applyFont="1" applyFill="1" applyAlignment="1">
      <alignment vertical="center"/>
    </xf>
    <xf numFmtId="9" fontId="5" fillId="0" borderId="0" xfId="4" applyFont="1" applyFill="1" applyBorder="1" applyAlignment="1">
      <alignment horizontal="left" vertical="center"/>
    </xf>
    <xf numFmtId="0" fontId="8" fillId="0" borderId="0" xfId="0" applyFont="1"/>
    <xf numFmtId="0" fontId="2" fillId="0" borderId="3" xfId="2" quotePrefix="1" applyFont="1" applyBorder="1" applyAlignment="1">
      <alignment horizontal="centerContinuous" vertical="center" wrapText="1"/>
    </xf>
    <xf numFmtId="164" fontId="12" fillId="3" borderId="0" xfId="0" applyNumberFormat="1" applyFont="1" applyFill="1" applyAlignment="1">
      <alignment wrapText="1"/>
    </xf>
    <xf numFmtId="164" fontId="12" fillId="0" borderId="0" xfId="0" applyNumberFormat="1" applyFont="1" applyAlignment="1">
      <alignment wrapText="1"/>
    </xf>
    <xf numFmtId="0" fontId="13" fillId="3" borderId="0" xfId="0" applyFont="1" applyFill="1"/>
    <xf numFmtId="0" fontId="2" fillId="0" borderId="0" xfId="2" quotePrefix="1" applyFont="1" applyAlignment="1">
      <alignment horizontal="centerContinuous" vertical="center" wrapText="1"/>
    </xf>
    <xf numFmtId="0" fontId="7" fillId="3" borderId="4" xfId="2" applyFont="1" applyFill="1" applyBorder="1" applyAlignment="1">
      <alignment vertical="center" wrapText="1"/>
    </xf>
    <xf numFmtId="0" fontId="7" fillId="0" borderId="4" xfId="2" applyFont="1" applyBorder="1" applyAlignment="1">
      <alignmen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7" fillId="0" borderId="4" xfId="2" applyFont="1" applyBorder="1" applyAlignment="1">
      <alignment horizontal="left" vertical="center" wrapText="1"/>
    </xf>
    <xf numFmtId="41" fontId="7" fillId="3" borderId="0" xfId="1" applyNumberFormat="1" applyFont="1" applyFill="1" applyAlignment="1">
      <alignment horizontal="right" vertical="center" wrapText="1"/>
    </xf>
    <xf numFmtId="164" fontId="7" fillId="3" borderId="0" xfId="1" applyNumberFormat="1" applyFont="1" applyFill="1" applyAlignment="1">
      <alignment horizontal="right" vertical="center" wrapText="1"/>
    </xf>
    <xf numFmtId="0" fontId="2" fillId="3" borderId="0" xfId="0" applyFont="1" applyFill="1"/>
    <xf numFmtId="0" fontId="5" fillId="0" borderId="0" xfId="0" applyFont="1" applyAlignment="1">
      <alignment vertical="center" wrapText="1"/>
    </xf>
    <xf numFmtId="0" fontId="5" fillId="0" borderId="0" xfId="0" applyFont="1" applyAlignment="1">
      <alignment horizontal="right" vertical="center" wrapText="1"/>
    </xf>
    <xf numFmtId="0" fontId="5" fillId="3" borderId="0" xfId="0" applyFont="1" applyFill="1" applyAlignment="1">
      <alignment horizontal="left" vertical="center" indent="1"/>
    </xf>
    <xf numFmtId="166" fontId="3" fillId="3" borderId="0" xfId="0" applyNumberFormat="1" applyFont="1" applyFill="1"/>
    <xf numFmtId="43" fontId="7" fillId="0" borderId="4" xfId="1" applyFont="1" applyBorder="1" applyAlignment="1">
      <alignment horizontal="right" vertical="center" wrapText="1"/>
    </xf>
    <xf numFmtId="0" fontId="15" fillId="0" borderId="0" xfId="0" applyFont="1" applyAlignment="1">
      <alignment horizontal="left" vertical="top" wrapText="1"/>
    </xf>
    <xf numFmtId="0" fontId="2" fillId="0" borderId="0" xfId="2" applyFont="1" applyAlignment="1">
      <alignment horizontal="centerContinuous"/>
    </xf>
    <xf numFmtId="166" fontId="3" fillId="0" borderId="0" xfId="0" applyNumberFormat="1" applyFont="1"/>
    <xf numFmtId="167" fontId="3" fillId="0" borderId="0" xfId="0" applyNumberFormat="1" applyFont="1"/>
    <xf numFmtId="0" fontId="2" fillId="0" borderId="1" xfId="2" applyFont="1" applyBorder="1" applyAlignment="1">
      <alignment horizontal="center" vertical="center" wrapText="1"/>
    </xf>
    <xf numFmtId="0" fontId="15" fillId="0" borderId="0" xfId="0" applyFont="1" applyAlignment="1">
      <alignment horizontal="left" vertical="top" wrapText="1"/>
    </xf>
    <xf numFmtId="0" fontId="2" fillId="0" borderId="2" xfId="2" applyFont="1" applyBorder="1" applyAlignment="1">
      <alignment horizontal="center"/>
    </xf>
    <xf numFmtId="0" fontId="2" fillId="0" borderId="2" xfId="2" quotePrefix="1" applyFont="1" applyBorder="1" applyAlignment="1">
      <alignment horizontal="center" vertical="center" wrapText="1"/>
    </xf>
    <xf numFmtId="0" fontId="2" fillId="0" borderId="1" xfId="2" quotePrefix="1" applyFont="1" applyBorder="1" applyAlignment="1">
      <alignment horizontal="center" vertical="center" wrapText="1"/>
    </xf>
    <xf numFmtId="0" fontId="2" fillId="0" borderId="1" xfId="2" applyFont="1" applyBorder="1" applyAlignment="1">
      <alignment horizontal="center"/>
    </xf>
    <xf numFmtId="16" fontId="2" fillId="0" borderId="2" xfId="2" quotePrefix="1" applyNumberFormat="1" applyFont="1" applyBorder="1" applyAlignment="1">
      <alignment horizontal="center" vertical="center" wrapText="1"/>
    </xf>
    <xf numFmtId="0" fontId="2" fillId="0" borderId="1" xfId="2" applyFont="1" applyBorder="1" applyAlignment="1">
      <alignment horizontal="center" wrapText="1"/>
    </xf>
  </cellXfs>
  <cellStyles count="8">
    <cellStyle name="Comma" xfId="1" builtinId="3"/>
    <cellStyle name="Comma 2 2" xfId="6" xr:uid="{F73812AA-8F30-4A47-92E8-7105F8E04133}"/>
    <cellStyle name="Comma 2 4" xfId="3" xr:uid="{9BEC5780-CEAB-48F3-84D2-FF8BF1E2DB8B}"/>
    <cellStyle name="Normal" xfId="0" builtinId="0"/>
    <cellStyle name="Normal 2" xfId="5" xr:uid="{3AD2CA09-0406-4FCB-9B32-00BD7A62881E}"/>
    <cellStyle name="Normal 3" xfId="7" xr:uid="{1FFB9372-7CBA-4448-AA03-80B024996134}"/>
    <cellStyle name="Normal 9" xfId="2" xr:uid="{B65699F8-E216-4A0A-8B6B-54321C2B7FDC}"/>
    <cellStyle name="Percent" xfId="4"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3B64F0A-DBE5-45CF-9548-C70F2158918C}">
  <we:reference id="wa200009404" version="1.0.0.8" store="en-US" storeType="OMEX"/>
  <we:alternateReferences>
    <we:reference id="WA200009404" version="1.0.0.8" store="" storeType="OMEX"/>
  </we:alternateReferences>
  <we:properties>
    <we:property name="claude.fileId" value="&quot;c4492512-e599-4618-9031-24e9449ee8bb&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93C5E-5687-45C9-BBA0-2F2A229A9F10}">
  <dimension ref="A1:F39"/>
  <sheetViews>
    <sheetView showGridLines="0" tabSelected="1" zoomScaleNormal="100" workbookViewId="0">
      <selection activeCell="K22" sqref="K22"/>
    </sheetView>
  </sheetViews>
  <sheetFormatPr defaultColWidth="9.33203125" defaultRowHeight="13" x14ac:dyDescent="0.3"/>
  <cols>
    <col min="1" max="1" width="80.77734375" style="2" customWidth="1"/>
    <col min="2" max="2" width="1.6640625" style="2" customWidth="1"/>
    <col min="3" max="3" width="13" style="2" customWidth="1"/>
    <col min="4" max="5" width="1.6640625" style="2" customWidth="1"/>
    <col min="6" max="6" width="13" style="2" customWidth="1"/>
    <col min="7" max="16384" width="9.33203125" style="2"/>
  </cols>
  <sheetData>
    <row r="1" spans="1:6" ht="13.9" customHeight="1" x14ac:dyDescent="0.3">
      <c r="A1" s="1" t="s">
        <v>0</v>
      </c>
      <c r="B1" s="1"/>
      <c r="C1" s="1"/>
      <c r="D1" s="1"/>
      <c r="E1" s="1"/>
      <c r="F1" s="1"/>
    </row>
    <row r="2" spans="1:6" ht="13.5" x14ac:dyDescent="0.35">
      <c r="A2" s="70" t="s">
        <v>1</v>
      </c>
      <c r="B2" s="58"/>
      <c r="C2" s="58"/>
      <c r="D2" s="58"/>
      <c r="E2" s="58"/>
      <c r="F2" s="58"/>
    </row>
    <row r="3" spans="1:6" ht="13.5" x14ac:dyDescent="0.35">
      <c r="A3" s="70" t="s">
        <v>2</v>
      </c>
      <c r="B3" s="58"/>
      <c r="C3" s="58"/>
      <c r="D3" s="58"/>
      <c r="E3" s="58"/>
      <c r="F3" s="58"/>
    </row>
    <row r="4" spans="1:6" ht="13.5" x14ac:dyDescent="0.35">
      <c r="A4" s="70"/>
      <c r="B4" s="58"/>
      <c r="C4" s="58"/>
      <c r="D4" s="58"/>
      <c r="E4" s="58"/>
      <c r="F4" s="58"/>
    </row>
    <row r="5" spans="1:6" ht="13.5" x14ac:dyDescent="0.35">
      <c r="A5" s="3"/>
      <c r="B5" s="3"/>
      <c r="C5" s="78"/>
      <c r="D5" s="3"/>
      <c r="E5" s="3"/>
      <c r="F5" s="78"/>
    </row>
    <row r="6" spans="1:6" x14ac:dyDescent="0.3">
      <c r="A6" s="63"/>
      <c r="B6" s="77" t="s">
        <v>3</v>
      </c>
      <c r="C6" s="77"/>
      <c r="D6" s="77"/>
      <c r="E6" s="77"/>
      <c r="F6" s="77"/>
    </row>
    <row r="7" spans="1:6" x14ac:dyDescent="0.3">
      <c r="A7" s="67"/>
      <c r="B7" s="195">
        <v>2025</v>
      </c>
      <c r="C7" s="195">
        <v>2024</v>
      </c>
      <c r="D7" s="66"/>
      <c r="E7" s="195">
        <v>2024</v>
      </c>
      <c r="F7" s="195">
        <v>2024</v>
      </c>
    </row>
    <row r="8" spans="1:6" ht="12.4" customHeight="1" x14ac:dyDescent="0.3">
      <c r="A8" s="82" t="s">
        <v>4</v>
      </c>
      <c r="B8" s="8"/>
      <c r="C8" s="8"/>
      <c r="D8" s="8"/>
      <c r="E8" s="8"/>
      <c r="F8" s="8"/>
    </row>
    <row r="9" spans="1:6" ht="12.4" customHeight="1" x14ac:dyDescent="0.3">
      <c r="A9" s="83" t="s">
        <v>5</v>
      </c>
      <c r="B9" s="13"/>
      <c r="C9" s="7"/>
      <c r="D9" s="13"/>
      <c r="E9" s="13"/>
      <c r="F9" s="7"/>
    </row>
    <row r="10" spans="1:6" ht="12.4" customHeight="1" x14ac:dyDescent="0.3">
      <c r="A10" s="84" t="s">
        <v>6</v>
      </c>
      <c r="B10" s="8" t="s">
        <v>7</v>
      </c>
      <c r="C10" s="99">
        <v>156069</v>
      </c>
      <c r="D10" s="8"/>
      <c r="E10" s="8" t="s">
        <v>7</v>
      </c>
      <c r="F10" s="99">
        <v>97214</v>
      </c>
    </row>
    <row r="11" spans="1:6" ht="12.4" customHeight="1" x14ac:dyDescent="0.3">
      <c r="A11" s="104" t="s">
        <v>8</v>
      </c>
      <c r="B11" s="13"/>
      <c r="C11" s="94">
        <v>400686</v>
      </c>
      <c r="D11" s="13"/>
      <c r="E11" s="13"/>
      <c r="F11" s="94">
        <v>383439</v>
      </c>
    </row>
    <row r="12" spans="1:6" x14ac:dyDescent="0.3">
      <c r="A12" s="84" t="s">
        <v>9</v>
      </c>
      <c r="B12" s="9"/>
      <c r="C12" s="100">
        <v>100008</v>
      </c>
      <c r="D12" s="9"/>
      <c r="E12" s="9"/>
      <c r="F12" s="100">
        <v>83830</v>
      </c>
    </row>
    <row r="13" spans="1:6" s="71" customFormat="1" x14ac:dyDescent="0.3">
      <c r="A13" s="85" t="s">
        <v>10</v>
      </c>
      <c r="B13" s="54"/>
      <c r="C13" s="93">
        <v>656763</v>
      </c>
      <c r="D13" s="54"/>
      <c r="E13" s="54"/>
      <c r="F13" s="93">
        <v>564483</v>
      </c>
    </row>
    <row r="14" spans="1:6" s="71" customFormat="1" x14ac:dyDescent="0.3">
      <c r="A14" s="86" t="s">
        <v>11</v>
      </c>
      <c r="B14" s="97"/>
      <c r="C14" s="99">
        <v>54642</v>
      </c>
      <c r="D14" s="97"/>
      <c r="E14" s="97"/>
      <c r="F14" s="99">
        <v>56433</v>
      </c>
    </row>
    <row r="15" spans="1:6" x14ac:dyDescent="0.3">
      <c r="A15" s="87" t="s">
        <v>12</v>
      </c>
      <c r="B15" s="15"/>
      <c r="C15" s="94">
        <v>50605</v>
      </c>
      <c r="D15" s="15"/>
      <c r="E15" s="15"/>
      <c r="F15" s="94">
        <v>59118</v>
      </c>
    </row>
    <row r="16" spans="1:6" x14ac:dyDescent="0.3">
      <c r="A16" s="86" t="s">
        <v>13</v>
      </c>
      <c r="B16" s="97"/>
      <c r="C16" s="99">
        <v>6221366</v>
      </c>
      <c r="D16" s="97"/>
      <c r="E16" s="97"/>
      <c r="F16" s="99">
        <v>6213377</v>
      </c>
    </row>
    <row r="17" spans="1:6" x14ac:dyDescent="0.3">
      <c r="A17" s="87" t="s">
        <v>14</v>
      </c>
      <c r="B17" s="13"/>
      <c r="C17" s="94">
        <v>1649408</v>
      </c>
      <c r="D17" s="13"/>
      <c r="E17" s="13"/>
      <c r="F17" s="94">
        <v>1671816</v>
      </c>
    </row>
    <row r="18" spans="1:6" x14ac:dyDescent="0.3">
      <c r="A18" s="86" t="s">
        <v>15</v>
      </c>
      <c r="B18" s="17"/>
      <c r="C18" s="99">
        <v>29903</v>
      </c>
      <c r="D18" s="17"/>
      <c r="E18" s="17"/>
      <c r="F18" s="99">
        <v>29923</v>
      </c>
    </row>
    <row r="19" spans="1:6" x14ac:dyDescent="0.3">
      <c r="A19" s="87" t="s">
        <v>16</v>
      </c>
      <c r="B19" s="15"/>
      <c r="C19" s="94">
        <v>33564</v>
      </c>
      <c r="D19" s="15"/>
      <c r="E19" s="15"/>
      <c r="F19" s="94">
        <v>33412</v>
      </c>
    </row>
    <row r="20" spans="1:6" s="71" customFormat="1" ht="13.5" thickBot="1" x14ac:dyDescent="0.35">
      <c r="A20" s="88" t="s">
        <v>17</v>
      </c>
      <c r="B20" s="182" t="s">
        <v>7</v>
      </c>
      <c r="C20" s="102">
        <v>8696251</v>
      </c>
      <c r="D20" s="97"/>
      <c r="E20" s="182" t="s">
        <v>7</v>
      </c>
      <c r="F20" s="102">
        <v>8628562</v>
      </c>
    </row>
    <row r="21" spans="1:6" s="71" customFormat="1" ht="13.5" thickTop="1" x14ac:dyDescent="0.3">
      <c r="A21" s="89" t="s">
        <v>18</v>
      </c>
      <c r="B21" s="105"/>
      <c r="C21" s="183"/>
      <c r="D21" s="105"/>
      <c r="E21" s="105"/>
      <c r="F21" s="184"/>
    </row>
    <row r="22" spans="1:6" x14ac:dyDescent="0.3">
      <c r="A22" s="86" t="s">
        <v>19</v>
      </c>
      <c r="B22" s="8"/>
      <c r="C22" s="95"/>
      <c r="D22" s="8"/>
      <c r="E22" s="8"/>
      <c r="F22" s="98"/>
    </row>
    <row r="23" spans="1:6" x14ac:dyDescent="0.3">
      <c r="A23" s="90" t="s">
        <v>20</v>
      </c>
      <c r="B23" s="13" t="s">
        <v>7</v>
      </c>
      <c r="C23" s="94">
        <v>48765</v>
      </c>
      <c r="D23" s="106"/>
      <c r="E23" s="13" t="s">
        <v>7</v>
      </c>
      <c r="F23" s="94">
        <v>44415</v>
      </c>
    </row>
    <row r="24" spans="1:6" x14ac:dyDescent="0.3">
      <c r="A24" s="109" t="s">
        <v>21</v>
      </c>
      <c r="B24" s="17"/>
      <c r="C24" s="99">
        <v>113532</v>
      </c>
      <c r="D24" s="17"/>
      <c r="E24" s="17"/>
      <c r="F24" s="99">
        <v>114179</v>
      </c>
    </row>
    <row r="25" spans="1:6" ht="13.5" customHeight="1" x14ac:dyDescent="0.3">
      <c r="A25" s="90" t="s">
        <v>22</v>
      </c>
      <c r="B25" s="15"/>
      <c r="C25" s="94">
        <v>380612</v>
      </c>
      <c r="D25" s="15"/>
      <c r="E25" s="15"/>
      <c r="F25" s="94">
        <v>315279</v>
      </c>
    </row>
    <row r="26" spans="1:6" x14ac:dyDescent="0.3">
      <c r="A26" s="109" t="s">
        <v>23</v>
      </c>
      <c r="B26" s="17"/>
      <c r="C26" s="99">
        <v>15683</v>
      </c>
      <c r="D26" s="17"/>
      <c r="E26" s="17"/>
      <c r="F26" s="99">
        <v>16444</v>
      </c>
    </row>
    <row r="27" spans="1:6" x14ac:dyDescent="0.3">
      <c r="A27" s="90" t="s">
        <v>24</v>
      </c>
      <c r="B27" s="15"/>
      <c r="C27" s="96">
        <v>94282</v>
      </c>
      <c r="D27" s="15"/>
      <c r="E27" s="15"/>
      <c r="F27" s="96">
        <v>70348</v>
      </c>
    </row>
    <row r="28" spans="1:6" s="71" customFormat="1" x14ac:dyDescent="0.3">
      <c r="A28" s="88" t="s">
        <v>25</v>
      </c>
      <c r="B28" s="48"/>
      <c r="C28" s="101">
        <v>652874</v>
      </c>
      <c r="D28" s="48"/>
      <c r="E28" s="48"/>
      <c r="F28" s="101">
        <v>560665</v>
      </c>
    </row>
    <row r="29" spans="1:6" x14ac:dyDescent="0.3">
      <c r="A29" s="87" t="s">
        <v>26</v>
      </c>
      <c r="B29" s="107"/>
      <c r="C29" s="94">
        <v>36770</v>
      </c>
      <c r="D29" s="107"/>
      <c r="E29" s="107"/>
      <c r="F29" s="94">
        <v>44213</v>
      </c>
    </row>
    <row r="30" spans="1:6" x14ac:dyDescent="0.3">
      <c r="A30" s="86" t="s">
        <v>15</v>
      </c>
      <c r="B30" s="17"/>
      <c r="C30" s="99">
        <v>269152</v>
      </c>
      <c r="D30" s="17"/>
      <c r="E30" s="17"/>
      <c r="F30" s="99">
        <v>244574</v>
      </c>
    </row>
    <row r="31" spans="1:6" x14ac:dyDescent="0.3">
      <c r="A31" s="87" t="s">
        <v>27</v>
      </c>
      <c r="B31" s="107"/>
      <c r="C31" s="94">
        <v>59820</v>
      </c>
      <c r="D31" s="107"/>
      <c r="E31" s="107"/>
      <c r="F31" s="94">
        <v>105423</v>
      </c>
    </row>
    <row r="32" spans="1:6" s="71" customFormat="1" x14ac:dyDescent="0.3">
      <c r="A32" s="88" t="s">
        <v>28</v>
      </c>
      <c r="B32" s="48"/>
      <c r="C32" s="103">
        <v>1018616</v>
      </c>
      <c r="D32" s="48"/>
      <c r="E32" s="48"/>
      <c r="F32" s="103">
        <v>954875</v>
      </c>
    </row>
    <row r="33" spans="1:6" x14ac:dyDescent="0.3">
      <c r="A33" s="83" t="s">
        <v>29</v>
      </c>
      <c r="B33" s="16"/>
      <c r="C33" s="93"/>
      <c r="D33" s="16"/>
      <c r="E33" s="16"/>
      <c r="F33" s="93"/>
    </row>
    <row r="34" spans="1:6" x14ac:dyDescent="0.3">
      <c r="A34" s="110" t="s">
        <v>30</v>
      </c>
      <c r="C34" s="101"/>
      <c r="F34" s="101"/>
    </row>
    <row r="35" spans="1:6" x14ac:dyDescent="0.3">
      <c r="A35" s="87" t="s">
        <v>31</v>
      </c>
      <c r="B35" s="108"/>
      <c r="C35" s="94">
        <v>7749558</v>
      </c>
      <c r="D35" s="108"/>
      <c r="E35" s="108"/>
      <c r="F35" s="94">
        <v>7795874</v>
      </c>
    </row>
    <row r="36" spans="1:6" x14ac:dyDescent="0.3">
      <c r="A36" s="86" t="s">
        <v>32</v>
      </c>
      <c r="C36" s="100">
        <v>-71923</v>
      </c>
      <c r="F36" s="100">
        <v>-122187</v>
      </c>
    </row>
    <row r="37" spans="1:6" s="71" customFormat="1" x14ac:dyDescent="0.3">
      <c r="A37" s="91" t="s">
        <v>33</v>
      </c>
      <c r="B37" s="185"/>
      <c r="C37" s="93">
        <v>7677635</v>
      </c>
      <c r="D37" s="185"/>
      <c r="E37" s="185"/>
      <c r="F37" s="93">
        <v>7673687</v>
      </c>
    </row>
    <row r="38" spans="1:6" s="71" customFormat="1" ht="13.5" thickBot="1" x14ac:dyDescent="0.35">
      <c r="A38" s="92" t="s">
        <v>34</v>
      </c>
      <c r="B38" s="182" t="s">
        <v>7</v>
      </c>
      <c r="C38" s="102">
        <v>8696251</v>
      </c>
      <c r="E38" s="182" t="s">
        <v>7</v>
      </c>
      <c r="F38" s="102">
        <v>8628562</v>
      </c>
    </row>
    <row r="39" spans="1:6" ht="13.5" thickTop="1" x14ac:dyDescent="0.3"/>
  </sheetData>
  <mergeCells count="2">
    <mergeCell ref="B7:C7"/>
    <mergeCell ref="E7:F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6D497-4CCC-4502-B53A-CE9BC92C5465}">
  <dimension ref="A1:X43"/>
  <sheetViews>
    <sheetView showGridLines="0" zoomScaleNormal="100" workbookViewId="0"/>
  </sheetViews>
  <sheetFormatPr defaultColWidth="9.33203125" defaultRowHeight="13" x14ac:dyDescent="0.3"/>
  <cols>
    <col min="1" max="1" width="80.77734375" style="2" customWidth="1"/>
    <col min="2" max="2" width="1.6640625" style="2" customWidth="1"/>
    <col min="3" max="3" width="13" style="2" customWidth="1"/>
    <col min="4" max="5" width="1.6640625" style="2" customWidth="1"/>
    <col min="6" max="6" width="13" style="2" customWidth="1"/>
    <col min="7" max="8" width="1.6640625" style="2" customWidth="1"/>
    <col min="9" max="9" width="13" style="2" customWidth="1"/>
    <col min="10" max="11" width="1.6640625" style="2" customWidth="1"/>
    <col min="12" max="12" width="13.6640625" style="2" bestFit="1" customWidth="1"/>
    <col min="13" max="14" width="1.6640625" style="2" customWidth="1"/>
    <col min="15" max="15" width="13" style="2" customWidth="1"/>
    <col min="16" max="17" width="1.6640625" style="2" customWidth="1"/>
    <col min="18" max="18" width="13" style="2" customWidth="1"/>
    <col min="19" max="20" width="1.6640625" style="2" customWidth="1"/>
    <col min="21" max="21" width="13" style="2" customWidth="1"/>
    <col min="22" max="23" width="1.6640625" style="2" customWidth="1"/>
    <col min="24" max="24" width="13" style="2" customWidth="1"/>
    <col min="25" max="16384" width="9.33203125" style="2"/>
  </cols>
  <sheetData>
    <row r="1" spans="1:24" x14ac:dyDescent="0.3">
      <c r="A1" s="1" t="s">
        <v>0</v>
      </c>
      <c r="J1" s="1"/>
      <c r="M1" s="1"/>
      <c r="N1" s="1"/>
      <c r="O1" s="1"/>
      <c r="P1" s="1"/>
      <c r="Q1" s="1"/>
      <c r="R1" s="1"/>
      <c r="S1" s="1"/>
      <c r="T1" s="1"/>
      <c r="U1" s="1"/>
      <c r="V1" s="1"/>
      <c r="W1" s="1"/>
      <c r="X1" s="1"/>
    </row>
    <row r="2" spans="1:24" ht="13.5" x14ac:dyDescent="0.35">
      <c r="A2" s="70" t="s">
        <v>35</v>
      </c>
      <c r="J2" s="58"/>
      <c r="M2" s="58"/>
      <c r="N2" s="58"/>
      <c r="O2" s="58"/>
      <c r="P2" s="58"/>
      <c r="Q2" s="58"/>
      <c r="R2" s="58"/>
      <c r="S2" s="58"/>
      <c r="T2" s="58"/>
      <c r="U2" s="58"/>
      <c r="V2" s="58"/>
      <c r="W2" s="58"/>
      <c r="X2" s="58"/>
    </row>
    <row r="3" spans="1:24" ht="13.5" x14ac:dyDescent="0.35">
      <c r="A3" s="70" t="s">
        <v>36</v>
      </c>
      <c r="J3" s="58"/>
      <c r="M3" s="58"/>
      <c r="N3" s="58"/>
      <c r="O3" s="59"/>
      <c r="P3" s="58"/>
      <c r="Q3" s="58"/>
      <c r="R3" s="59"/>
      <c r="S3" s="58"/>
      <c r="T3" s="58"/>
      <c r="U3" s="59"/>
      <c r="V3" s="58"/>
      <c r="W3" s="58"/>
      <c r="X3" s="59"/>
    </row>
    <row r="4" spans="1:24" ht="13.5" x14ac:dyDescent="0.35">
      <c r="A4" s="3"/>
      <c r="J4" s="3"/>
      <c r="M4" s="3"/>
      <c r="N4" s="3"/>
      <c r="O4" s="61"/>
      <c r="P4" s="3"/>
      <c r="Q4" s="3"/>
      <c r="R4" s="61"/>
      <c r="S4" s="62"/>
      <c r="T4" s="3"/>
      <c r="U4" s="61"/>
      <c r="V4" s="60"/>
      <c r="W4" s="60"/>
      <c r="X4" s="61"/>
    </row>
    <row r="5" spans="1:24" x14ac:dyDescent="0.3">
      <c r="A5" s="63"/>
      <c r="B5" s="200" t="s">
        <v>37</v>
      </c>
      <c r="C5" s="200"/>
      <c r="D5" s="200"/>
      <c r="E5" s="200"/>
      <c r="F5" s="200"/>
      <c r="G5" s="200"/>
      <c r="H5" s="200"/>
      <c r="I5" s="200"/>
      <c r="J5" s="200"/>
      <c r="K5" s="200"/>
      <c r="L5" s="200"/>
      <c r="M5" s="200"/>
      <c r="N5" s="200"/>
      <c r="O5" s="200"/>
      <c r="P5" s="200"/>
      <c r="Q5" s="200"/>
      <c r="R5" s="200"/>
      <c r="S5" s="200"/>
      <c r="T5" s="200"/>
      <c r="U5" s="200"/>
      <c r="V5" s="200"/>
      <c r="W5" s="200"/>
      <c r="X5" s="200"/>
    </row>
    <row r="6" spans="1:24" ht="13.4" customHeight="1" x14ac:dyDescent="0.3">
      <c r="A6" s="63"/>
      <c r="B6" s="198" t="s">
        <v>38</v>
      </c>
      <c r="C6" s="198"/>
      <c r="D6" s="65"/>
      <c r="E6" s="198" t="s">
        <v>39</v>
      </c>
      <c r="F6" s="198"/>
      <c r="G6" s="64"/>
      <c r="H6" s="197" t="s">
        <v>40</v>
      </c>
      <c r="I6" s="197"/>
      <c r="J6" s="65"/>
      <c r="K6" s="197" t="s">
        <v>41</v>
      </c>
      <c r="L6" s="197"/>
      <c r="M6" s="65"/>
      <c r="N6" s="201" t="s">
        <v>38</v>
      </c>
      <c r="O6" s="201"/>
      <c r="P6" s="65"/>
      <c r="Q6" s="198" t="s">
        <v>39</v>
      </c>
      <c r="R6" s="198"/>
      <c r="S6" s="66"/>
      <c r="T6" s="198" t="s">
        <v>40</v>
      </c>
      <c r="U6" s="198"/>
      <c r="V6" s="65"/>
      <c r="W6" s="198" t="s">
        <v>42</v>
      </c>
      <c r="X6" s="198"/>
    </row>
    <row r="7" spans="1:24" x14ac:dyDescent="0.3">
      <c r="A7" s="67"/>
      <c r="B7" s="199">
        <v>2024</v>
      </c>
      <c r="C7" s="199"/>
      <c r="D7" s="65"/>
      <c r="E7" s="199">
        <v>2024</v>
      </c>
      <c r="F7" s="199"/>
      <c r="G7" s="65"/>
      <c r="H7" s="199">
        <v>2024</v>
      </c>
      <c r="I7" s="199"/>
      <c r="J7" s="65"/>
      <c r="K7" s="199">
        <v>2024</v>
      </c>
      <c r="L7" s="199"/>
      <c r="M7" s="65"/>
      <c r="N7" s="69"/>
      <c r="O7" s="199">
        <v>2025</v>
      </c>
      <c r="P7" s="199">
        <v>2024</v>
      </c>
      <c r="Q7" s="69"/>
      <c r="R7" s="199">
        <v>2025</v>
      </c>
      <c r="S7" s="199">
        <v>2024</v>
      </c>
      <c r="T7" s="199">
        <v>2025</v>
      </c>
      <c r="U7" s="199">
        <v>2024</v>
      </c>
      <c r="V7" s="65"/>
      <c r="W7" s="195">
        <v>2025</v>
      </c>
      <c r="X7" s="195">
        <v>2024</v>
      </c>
    </row>
    <row r="8" spans="1:24" ht="12.4" customHeight="1" x14ac:dyDescent="0.3">
      <c r="A8" s="4" t="s">
        <v>43</v>
      </c>
      <c r="B8" s="5"/>
      <c r="C8" s="6"/>
      <c r="D8" s="7"/>
      <c r="E8" s="7"/>
      <c r="F8" s="7"/>
      <c r="G8" s="7"/>
      <c r="H8" s="7"/>
      <c r="I8" s="7"/>
      <c r="J8" s="4"/>
      <c r="K8" s="5"/>
      <c r="L8" s="6"/>
      <c r="M8" s="4"/>
      <c r="N8" s="4"/>
      <c r="O8" s="4"/>
      <c r="P8" s="4"/>
      <c r="Q8" s="4"/>
      <c r="R8" s="4"/>
      <c r="S8" s="4"/>
      <c r="T8" s="4"/>
      <c r="U8" s="4"/>
      <c r="V8" s="4"/>
      <c r="W8" s="4"/>
      <c r="X8" s="4"/>
    </row>
    <row r="9" spans="1:24" ht="12.4" customHeight="1" x14ac:dyDescent="0.3">
      <c r="A9" s="76" t="s">
        <v>44</v>
      </c>
      <c r="B9" s="10" t="s">
        <v>7</v>
      </c>
      <c r="C9" s="11">
        <v>68273</v>
      </c>
      <c r="D9" s="11"/>
      <c r="E9" s="10" t="s">
        <v>7</v>
      </c>
      <c r="F9" s="11">
        <v>68514</v>
      </c>
      <c r="G9" s="11"/>
      <c r="H9" s="10" t="s">
        <v>7</v>
      </c>
      <c r="I9" s="11">
        <v>69083</v>
      </c>
      <c r="J9" s="8"/>
      <c r="K9" s="10" t="s">
        <v>7</v>
      </c>
      <c r="L9" s="11">
        <v>73497.999999999971</v>
      </c>
      <c r="M9" s="8"/>
      <c r="N9" s="8" t="s">
        <v>7</v>
      </c>
      <c r="O9" s="11">
        <v>74180</v>
      </c>
      <c r="P9" s="8"/>
      <c r="Q9" s="8" t="s">
        <v>7</v>
      </c>
      <c r="R9" s="11">
        <v>73634</v>
      </c>
      <c r="S9" s="8"/>
      <c r="T9" s="8" t="s">
        <v>7</v>
      </c>
      <c r="U9" s="11">
        <v>70457</v>
      </c>
      <c r="V9" s="8"/>
      <c r="W9" s="8" t="s">
        <v>7</v>
      </c>
      <c r="X9" s="11">
        <v>71587</v>
      </c>
    </row>
    <row r="10" spans="1:24" ht="12.4" customHeight="1" x14ac:dyDescent="0.3">
      <c r="A10" s="12" t="s">
        <v>45</v>
      </c>
      <c r="B10" s="5"/>
      <c r="C10" s="7">
        <v>58925</v>
      </c>
      <c r="D10" s="7"/>
      <c r="E10" s="7"/>
      <c r="F10" s="7">
        <v>61662</v>
      </c>
      <c r="G10" s="7"/>
      <c r="H10" s="7"/>
      <c r="I10" s="7">
        <v>65223</v>
      </c>
      <c r="J10" s="4"/>
      <c r="K10" s="5"/>
      <c r="L10" s="7">
        <v>67439.000000000029</v>
      </c>
      <c r="M10" s="4"/>
      <c r="N10" s="4"/>
      <c r="O10" s="7">
        <v>67704</v>
      </c>
      <c r="P10" s="4"/>
      <c r="Q10" s="4"/>
      <c r="R10" s="7">
        <v>71144</v>
      </c>
      <c r="S10" s="4"/>
      <c r="T10" s="4"/>
      <c r="U10" s="7">
        <v>77636</v>
      </c>
      <c r="V10" s="4"/>
      <c r="W10" s="4"/>
      <c r="X10" s="7">
        <v>79714</v>
      </c>
    </row>
    <row r="11" spans="1:24" ht="12.4" customHeight="1" x14ac:dyDescent="0.3">
      <c r="A11" s="76" t="s">
        <v>46</v>
      </c>
      <c r="B11" s="10"/>
      <c r="C11" s="14">
        <v>112078</v>
      </c>
      <c r="D11" s="11"/>
      <c r="E11" s="11"/>
      <c r="F11" s="14">
        <v>114439</v>
      </c>
      <c r="G11" s="11"/>
      <c r="H11" s="11"/>
      <c r="I11" s="14">
        <v>118040</v>
      </c>
      <c r="J11" s="8"/>
      <c r="K11" s="10"/>
      <c r="L11" s="14">
        <v>117547.00000000003</v>
      </c>
      <c r="M11" s="8"/>
      <c r="N11" s="8"/>
      <c r="O11" s="14">
        <v>116948</v>
      </c>
      <c r="P11" s="8"/>
      <c r="Q11" s="8"/>
      <c r="R11" s="14">
        <v>122556</v>
      </c>
      <c r="S11" s="8"/>
      <c r="T11" s="8"/>
      <c r="U11" s="14">
        <v>127982</v>
      </c>
      <c r="V11" s="8"/>
      <c r="W11" s="8"/>
      <c r="X11" s="14">
        <v>126830</v>
      </c>
    </row>
    <row r="12" spans="1:24" x14ac:dyDescent="0.3">
      <c r="A12" s="15" t="s">
        <v>47</v>
      </c>
      <c r="B12" s="16"/>
      <c r="C12" s="7">
        <v>239276</v>
      </c>
      <c r="D12" s="16"/>
      <c r="E12" s="16"/>
      <c r="F12" s="7">
        <v>244615</v>
      </c>
      <c r="G12" s="7"/>
      <c r="H12" s="16"/>
      <c r="I12" s="7">
        <v>252346</v>
      </c>
      <c r="J12" s="15"/>
      <c r="K12" s="16"/>
      <c r="L12" s="7">
        <v>258484.00000000003</v>
      </c>
      <c r="M12" s="15"/>
      <c r="N12" s="16"/>
      <c r="O12" s="7">
        <v>258832</v>
      </c>
      <c r="P12" s="15"/>
      <c r="Q12" s="16"/>
      <c r="R12" s="7">
        <v>267334</v>
      </c>
      <c r="S12" s="7"/>
      <c r="T12" s="16"/>
      <c r="U12" s="7">
        <v>276075</v>
      </c>
      <c r="V12" s="16"/>
      <c r="W12" s="16"/>
      <c r="X12" s="7">
        <v>278131</v>
      </c>
    </row>
    <row r="13" spans="1:24" x14ac:dyDescent="0.3">
      <c r="A13" s="17" t="s">
        <v>48</v>
      </c>
      <c r="B13" s="22"/>
      <c r="C13" s="14">
        <v>57176</v>
      </c>
      <c r="D13" s="11"/>
      <c r="E13" s="11"/>
      <c r="F13" s="14">
        <v>63739</v>
      </c>
      <c r="G13" s="11"/>
      <c r="H13" s="11"/>
      <c r="I13" s="14">
        <v>72146</v>
      </c>
      <c r="J13" s="17"/>
      <c r="K13" s="10"/>
      <c r="L13" s="14">
        <v>102589</v>
      </c>
      <c r="M13" s="17"/>
      <c r="N13" s="17"/>
      <c r="O13" s="14">
        <v>42639</v>
      </c>
      <c r="P13" s="17"/>
      <c r="Q13" s="17"/>
      <c r="R13" s="14">
        <v>50983</v>
      </c>
      <c r="S13" s="11"/>
      <c r="T13" s="17"/>
      <c r="U13" s="14">
        <v>35362</v>
      </c>
      <c r="V13" s="17"/>
      <c r="W13" s="17"/>
      <c r="X13" s="14">
        <v>69195</v>
      </c>
    </row>
    <row r="14" spans="1:24" s="71" customFormat="1" x14ac:dyDescent="0.3">
      <c r="A14" s="19" t="s">
        <v>49</v>
      </c>
      <c r="B14" s="20"/>
      <c r="C14" s="24">
        <v>296452</v>
      </c>
      <c r="D14" s="24"/>
      <c r="E14" s="24"/>
      <c r="F14" s="24">
        <v>308354</v>
      </c>
      <c r="G14" s="24"/>
      <c r="H14" s="24"/>
      <c r="I14" s="24">
        <v>324492</v>
      </c>
      <c r="J14" s="19"/>
      <c r="K14" s="25"/>
      <c r="L14" s="24">
        <v>361073</v>
      </c>
      <c r="M14" s="19"/>
      <c r="N14" s="19"/>
      <c r="O14" s="24">
        <v>301471</v>
      </c>
      <c r="P14" s="19"/>
      <c r="Q14" s="19"/>
      <c r="R14" s="24">
        <v>318317</v>
      </c>
      <c r="S14" s="24"/>
      <c r="T14" s="19"/>
      <c r="U14" s="24">
        <v>311437</v>
      </c>
      <c r="V14" s="19"/>
      <c r="W14" s="19"/>
      <c r="X14" s="24">
        <v>347326</v>
      </c>
    </row>
    <row r="15" spans="1:24" x14ac:dyDescent="0.3">
      <c r="A15" s="17" t="s">
        <v>50</v>
      </c>
      <c r="B15" s="22"/>
      <c r="C15" s="11">
        <v>78758</v>
      </c>
      <c r="D15" s="11"/>
      <c r="E15" s="11"/>
      <c r="F15" s="11">
        <v>84043</v>
      </c>
      <c r="G15" s="11"/>
      <c r="H15" s="11"/>
      <c r="I15" s="11">
        <v>77600</v>
      </c>
      <c r="J15" s="17"/>
      <c r="K15" s="10"/>
      <c r="L15" s="11">
        <v>85732</v>
      </c>
      <c r="M15" s="17"/>
      <c r="N15" s="17"/>
      <c r="O15" s="11">
        <v>81333</v>
      </c>
      <c r="P15" s="17"/>
      <c r="Q15" s="17"/>
      <c r="R15" s="11">
        <v>95024</v>
      </c>
      <c r="S15" s="21"/>
      <c r="T15" s="17"/>
      <c r="U15" s="11">
        <v>81874</v>
      </c>
      <c r="V15" s="17"/>
      <c r="W15" s="17"/>
      <c r="X15" s="11">
        <v>101115</v>
      </c>
    </row>
    <row r="16" spans="1:24" s="71" customFormat="1" x14ac:dyDescent="0.3">
      <c r="A16" s="19" t="s">
        <v>51</v>
      </c>
      <c r="B16" s="20"/>
      <c r="C16" s="23">
        <v>375210</v>
      </c>
      <c r="D16" s="24"/>
      <c r="E16" s="24"/>
      <c r="F16" s="23">
        <v>392397</v>
      </c>
      <c r="G16" s="24"/>
      <c r="H16" s="24"/>
      <c r="I16" s="23">
        <v>402092</v>
      </c>
      <c r="J16" s="19"/>
      <c r="K16" s="25"/>
      <c r="L16" s="23">
        <v>446805</v>
      </c>
      <c r="M16" s="19"/>
      <c r="N16" s="19"/>
      <c r="O16" s="23">
        <v>382804</v>
      </c>
      <c r="P16" s="19"/>
      <c r="Q16" s="19"/>
      <c r="R16" s="23">
        <v>413341</v>
      </c>
      <c r="S16" s="24"/>
      <c r="T16" s="19"/>
      <c r="U16" s="23">
        <v>393311</v>
      </c>
      <c r="V16" s="19"/>
      <c r="W16" s="19"/>
      <c r="X16" s="23">
        <v>448441</v>
      </c>
    </row>
    <row r="17" spans="1:24" x14ac:dyDescent="0.3">
      <c r="A17" s="8" t="s">
        <v>52</v>
      </c>
      <c r="B17" s="28"/>
      <c r="C17" s="11"/>
      <c r="D17" s="11"/>
      <c r="E17" s="11"/>
      <c r="F17" s="11"/>
      <c r="G17" s="11"/>
      <c r="H17" s="11"/>
      <c r="I17" s="11"/>
      <c r="J17" s="8"/>
      <c r="K17" s="27"/>
      <c r="L17" s="11"/>
      <c r="M17" s="8"/>
      <c r="N17" s="8"/>
      <c r="O17" s="11"/>
      <c r="P17" s="8"/>
      <c r="Q17" s="8"/>
      <c r="R17" s="11"/>
      <c r="S17" s="21"/>
      <c r="T17" s="8"/>
      <c r="U17" s="11"/>
      <c r="V17" s="8"/>
      <c r="W17" s="8"/>
      <c r="X17" s="11"/>
    </row>
    <row r="18" spans="1:24" x14ac:dyDescent="0.3">
      <c r="A18" s="15" t="s">
        <v>53</v>
      </c>
      <c r="B18" s="31"/>
      <c r="C18" s="7">
        <v>49645</v>
      </c>
      <c r="D18" s="7"/>
      <c r="E18" s="7"/>
      <c r="F18" s="7">
        <v>57560</v>
      </c>
      <c r="G18" s="7"/>
      <c r="H18" s="7"/>
      <c r="I18" s="7">
        <v>53291</v>
      </c>
      <c r="J18" s="15"/>
      <c r="K18" s="30"/>
      <c r="L18" s="7">
        <v>52638</v>
      </c>
      <c r="M18" s="15"/>
      <c r="N18" s="15"/>
      <c r="O18" s="7">
        <v>39484</v>
      </c>
      <c r="P18" s="15"/>
      <c r="Q18" s="15"/>
      <c r="R18" s="7">
        <v>41724</v>
      </c>
      <c r="S18" s="29"/>
      <c r="T18" s="15"/>
      <c r="U18" s="7">
        <v>45718</v>
      </c>
      <c r="V18" s="15"/>
      <c r="W18" s="15"/>
      <c r="X18" s="7">
        <v>42497</v>
      </c>
    </row>
    <row r="19" spans="1:24" x14ac:dyDescent="0.3">
      <c r="A19" s="17" t="s">
        <v>54</v>
      </c>
      <c r="B19" s="28"/>
      <c r="C19" s="14">
        <v>60150</v>
      </c>
      <c r="D19" s="11"/>
      <c r="E19" s="11"/>
      <c r="F19" s="14">
        <v>49407</v>
      </c>
      <c r="G19" s="11"/>
      <c r="H19" s="11"/>
      <c r="I19" s="14">
        <v>53027</v>
      </c>
      <c r="J19" s="17"/>
      <c r="K19" s="27"/>
      <c r="L19" s="14">
        <v>58610</v>
      </c>
      <c r="M19" s="17"/>
      <c r="N19" s="17"/>
      <c r="O19" s="14">
        <v>60078</v>
      </c>
      <c r="P19" s="17"/>
      <c r="Q19" s="17"/>
      <c r="R19" s="14">
        <v>65190</v>
      </c>
      <c r="S19" s="11"/>
      <c r="T19" s="17"/>
      <c r="U19" s="14">
        <v>52258</v>
      </c>
      <c r="V19" s="17"/>
      <c r="W19" s="17"/>
      <c r="X19" s="14">
        <v>61209</v>
      </c>
    </row>
    <row r="20" spans="1:24" s="71" customFormat="1" x14ac:dyDescent="0.3">
      <c r="A20" s="19" t="s">
        <v>55</v>
      </c>
      <c r="B20" s="143"/>
      <c r="C20" s="33">
        <v>109795</v>
      </c>
      <c r="D20" s="24"/>
      <c r="E20" s="24"/>
      <c r="F20" s="33">
        <v>106967</v>
      </c>
      <c r="G20" s="24"/>
      <c r="H20" s="24"/>
      <c r="I20" s="33">
        <v>106318</v>
      </c>
      <c r="J20" s="19"/>
      <c r="K20" s="34"/>
      <c r="L20" s="33">
        <v>111248</v>
      </c>
      <c r="M20" s="19"/>
      <c r="N20" s="19"/>
      <c r="O20" s="33">
        <v>99562</v>
      </c>
      <c r="P20" s="19"/>
      <c r="Q20" s="19"/>
      <c r="R20" s="33">
        <v>106914</v>
      </c>
      <c r="S20" s="24"/>
      <c r="T20" s="19"/>
      <c r="U20" s="33">
        <v>97976</v>
      </c>
      <c r="V20" s="19"/>
      <c r="W20" s="19"/>
      <c r="X20" s="33">
        <v>103706</v>
      </c>
    </row>
    <row r="21" spans="1:24" s="71" customFormat="1" x14ac:dyDescent="0.3">
      <c r="A21" s="36" t="s">
        <v>56</v>
      </c>
      <c r="B21" s="80"/>
      <c r="C21" s="37">
        <v>265415</v>
      </c>
      <c r="D21" s="38"/>
      <c r="E21" s="38"/>
      <c r="F21" s="37">
        <v>285430</v>
      </c>
      <c r="G21" s="38"/>
      <c r="H21" s="38"/>
      <c r="I21" s="37">
        <v>295774</v>
      </c>
      <c r="J21" s="36"/>
      <c r="K21" s="39"/>
      <c r="L21" s="37">
        <v>335557</v>
      </c>
      <c r="M21" s="36"/>
      <c r="N21" s="36"/>
      <c r="O21" s="37">
        <v>283242</v>
      </c>
      <c r="P21" s="36"/>
      <c r="Q21" s="36"/>
      <c r="R21" s="37">
        <v>306427</v>
      </c>
      <c r="S21" s="38"/>
      <c r="T21" s="36"/>
      <c r="U21" s="37">
        <v>295335</v>
      </c>
      <c r="V21" s="36"/>
      <c r="W21" s="36"/>
      <c r="X21" s="37">
        <v>344735</v>
      </c>
    </row>
    <row r="22" spans="1:24" x14ac:dyDescent="0.3">
      <c r="A22" s="13" t="s">
        <v>57</v>
      </c>
      <c r="B22" s="42"/>
      <c r="C22" s="7"/>
      <c r="D22" s="7"/>
      <c r="E22" s="7"/>
      <c r="F22" s="7"/>
      <c r="G22" s="7"/>
      <c r="H22" s="7"/>
      <c r="I22" s="7"/>
      <c r="J22" s="13"/>
      <c r="K22" s="41"/>
      <c r="L22" s="7"/>
      <c r="M22" s="13"/>
      <c r="N22" s="13"/>
      <c r="O22" s="7"/>
      <c r="P22" s="13"/>
      <c r="Q22" s="13"/>
      <c r="R22" s="7"/>
      <c r="S22" s="29"/>
      <c r="T22" s="13"/>
      <c r="U22" s="7"/>
      <c r="V22" s="13"/>
      <c r="W22" s="13"/>
      <c r="X22" s="7"/>
    </row>
    <row r="23" spans="1:24" x14ac:dyDescent="0.3">
      <c r="A23" s="43" t="s">
        <v>58</v>
      </c>
      <c r="B23" s="45"/>
      <c r="C23" s="11">
        <v>37665</v>
      </c>
      <c r="D23" s="11"/>
      <c r="E23" s="11"/>
      <c r="F23" s="11">
        <v>39768</v>
      </c>
      <c r="G23" s="11"/>
      <c r="H23" s="11"/>
      <c r="I23" s="11">
        <v>38263</v>
      </c>
      <c r="J23" s="43"/>
      <c r="K23" s="44"/>
      <c r="L23" s="11">
        <v>41655</v>
      </c>
      <c r="M23" s="43"/>
      <c r="N23" s="43"/>
      <c r="O23" s="11">
        <v>43402</v>
      </c>
      <c r="P23" s="43"/>
      <c r="Q23" s="43"/>
      <c r="R23" s="11">
        <v>46442</v>
      </c>
      <c r="S23" s="11"/>
      <c r="T23" s="43"/>
      <c r="U23" s="11">
        <v>46423</v>
      </c>
      <c r="V23" s="43"/>
      <c r="W23" s="43"/>
      <c r="X23" s="11">
        <v>46597</v>
      </c>
    </row>
    <row r="24" spans="1:24" x14ac:dyDescent="0.3">
      <c r="A24" s="15" t="s">
        <v>59</v>
      </c>
      <c r="B24" s="31"/>
      <c r="C24" s="29">
        <v>86868</v>
      </c>
      <c r="D24" s="7"/>
      <c r="E24" s="7"/>
      <c r="F24" s="29">
        <v>87513</v>
      </c>
      <c r="G24" s="7"/>
      <c r="H24" s="7"/>
      <c r="I24" s="29">
        <v>92637</v>
      </c>
      <c r="J24" s="15"/>
      <c r="K24" s="30"/>
      <c r="L24" s="29">
        <v>94595</v>
      </c>
      <c r="M24" s="15"/>
      <c r="N24" s="15"/>
      <c r="O24" s="29">
        <v>88638</v>
      </c>
      <c r="P24" s="15"/>
      <c r="Q24" s="15"/>
      <c r="R24" s="29">
        <v>97903</v>
      </c>
      <c r="S24" s="29"/>
      <c r="T24" s="15"/>
      <c r="U24" s="29">
        <v>100900</v>
      </c>
      <c r="V24" s="15"/>
      <c r="W24" s="15"/>
      <c r="X24" s="29">
        <v>101868</v>
      </c>
    </row>
    <row r="25" spans="1:24" ht="13.5" customHeight="1" x14ac:dyDescent="0.3">
      <c r="A25" s="17" t="s">
        <v>60</v>
      </c>
      <c r="B25" s="28"/>
      <c r="C25" s="21">
        <v>34652</v>
      </c>
      <c r="D25" s="11"/>
      <c r="E25" s="11"/>
      <c r="F25" s="21">
        <v>33316</v>
      </c>
      <c r="G25" s="11"/>
      <c r="H25" s="11"/>
      <c r="I25" s="21">
        <v>37066</v>
      </c>
      <c r="J25" s="17"/>
      <c r="K25" s="27"/>
      <c r="L25" s="21">
        <v>34279</v>
      </c>
      <c r="M25" s="17"/>
      <c r="N25" s="17"/>
      <c r="O25" s="21">
        <v>36392</v>
      </c>
      <c r="P25" s="17"/>
      <c r="Q25" s="17"/>
      <c r="R25" s="21">
        <v>43467</v>
      </c>
      <c r="S25" s="21"/>
      <c r="T25" s="17"/>
      <c r="U25" s="21">
        <v>44813</v>
      </c>
      <c r="V25" s="17"/>
      <c r="W25" s="17"/>
      <c r="X25" s="21">
        <v>44684</v>
      </c>
    </row>
    <row r="26" spans="1:24" x14ac:dyDescent="0.3">
      <c r="A26" s="15" t="s">
        <v>61</v>
      </c>
      <c r="B26" s="31"/>
      <c r="C26" s="29">
        <v>29446</v>
      </c>
      <c r="D26" s="7"/>
      <c r="E26" s="7"/>
      <c r="F26" s="29">
        <v>30217</v>
      </c>
      <c r="G26" s="7"/>
      <c r="H26" s="7"/>
      <c r="I26" s="29">
        <v>31975</v>
      </c>
      <c r="J26" s="15"/>
      <c r="K26" s="30"/>
      <c r="L26" s="29">
        <v>35773</v>
      </c>
      <c r="M26" s="15"/>
      <c r="N26" s="15"/>
      <c r="O26" s="29">
        <v>37353</v>
      </c>
      <c r="P26" s="15"/>
      <c r="Q26" s="15"/>
      <c r="R26" s="29">
        <v>38284</v>
      </c>
      <c r="S26" s="29"/>
      <c r="T26" s="15"/>
      <c r="U26" s="29">
        <v>39642</v>
      </c>
      <c r="V26" s="15"/>
      <c r="W26" s="15"/>
      <c r="X26" s="29">
        <v>40217</v>
      </c>
    </row>
    <row r="27" spans="1:24" x14ac:dyDescent="0.3">
      <c r="A27" s="17" t="s">
        <v>62</v>
      </c>
      <c r="B27" s="28"/>
      <c r="C27" s="14">
        <v>-1547</v>
      </c>
      <c r="D27" s="11"/>
      <c r="E27" s="11"/>
      <c r="F27" s="14">
        <v>-923</v>
      </c>
      <c r="G27" s="11"/>
      <c r="H27" s="11"/>
      <c r="I27" s="14">
        <v>8109</v>
      </c>
      <c r="J27" s="17"/>
      <c r="K27" s="27"/>
      <c r="L27" s="14">
        <v>-4641</v>
      </c>
      <c r="M27" s="17"/>
      <c r="N27" s="17"/>
      <c r="O27" s="14">
        <v>3553</v>
      </c>
      <c r="P27" s="17"/>
      <c r="Q27" s="17"/>
      <c r="R27" s="14">
        <v>-16529</v>
      </c>
      <c r="S27" s="11"/>
      <c r="T27" s="17"/>
      <c r="U27" s="14">
        <v>30953</v>
      </c>
      <c r="V27" s="17"/>
      <c r="W27" s="17"/>
      <c r="X27" s="14">
        <v>-22115</v>
      </c>
    </row>
    <row r="28" spans="1:24" x14ac:dyDescent="0.3">
      <c r="A28" s="13" t="s">
        <v>63</v>
      </c>
      <c r="B28" s="47"/>
      <c r="C28" s="46">
        <v>187084</v>
      </c>
      <c r="D28" s="47"/>
      <c r="E28" s="47"/>
      <c r="F28" s="46">
        <v>189891</v>
      </c>
      <c r="G28" s="47"/>
      <c r="H28" s="47"/>
      <c r="I28" s="46">
        <v>208050</v>
      </c>
      <c r="J28" s="13"/>
      <c r="K28" s="30"/>
      <c r="L28" s="46">
        <v>201661</v>
      </c>
      <c r="M28" s="13"/>
      <c r="N28" s="13"/>
      <c r="O28" s="46">
        <v>209338</v>
      </c>
      <c r="P28" s="13"/>
      <c r="Q28" s="13"/>
      <c r="R28" s="46">
        <v>209567</v>
      </c>
      <c r="S28" s="47"/>
      <c r="T28" s="13"/>
      <c r="U28" s="46">
        <v>262731</v>
      </c>
      <c r="V28" s="13"/>
      <c r="W28" s="13"/>
      <c r="X28" s="46">
        <v>211251</v>
      </c>
    </row>
    <row r="29" spans="1:24" s="71" customFormat="1" x14ac:dyDescent="0.3">
      <c r="A29" s="48" t="s">
        <v>64</v>
      </c>
      <c r="B29" s="51"/>
      <c r="C29" s="49">
        <v>78331</v>
      </c>
      <c r="D29" s="49"/>
      <c r="E29" s="49"/>
      <c r="F29" s="49">
        <v>95539</v>
      </c>
      <c r="G29" s="49"/>
      <c r="H29" s="49"/>
      <c r="I29" s="49">
        <v>87724</v>
      </c>
      <c r="J29" s="48"/>
      <c r="K29" s="50"/>
      <c r="L29" s="49">
        <v>133896</v>
      </c>
      <c r="M29" s="48"/>
      <c r="N29" s="48"/>
      <c r="O29" s="49">
        <v>73904</v>
      </c>
      <c r="P29" s="48"/>
      <c r="Q29" s="48"/>
      <c r="R29" s="49">
        <v>96860</v>
      </c>
      <c r="S29" s="49"/>
      <c r="T29" s="48"/>
      <c r="U29" s="49">
        <v>32604</v>
      </c>
      <c r="V29" s="48"/>
      <c r="W29" s="48"/>
      <c r="X29" s="49">
        <v>133484</v>
      </c>
    </row>
    <row r="30" spans="1:24" x14ac:dyDescent="0.3">
      <c r="A30" s="15" t="s">
        <v>65</v>
      </c>
      <c r="B30" s="29"/>
      <c r="C30" s="72">
        <v>-187</v>
      </c>
      <c r="D30" s="7"/>
      <c r="E30" s="29"/>
      <c r="F30" s="72">
        <v>212</v>
      </c>
      <c r="G30" s="7"/>
      <c r="H30" s="29"/>
      <c r="I30" s="72">
        <v>132</v>
      </c>
      <c r="J30" s="15"/>
      <c r="K30" s="34"/>
      <c r="L30" s="72">
        <v>458</v>
      </c>
      <c r="M30" s="15"/>
      <c r="N30" s="15"/>
      <c r="O30" s="72">
        <v>551</v>
      </c>
      <c r="P30" s="15"/>
      <c r="Q30" s="15"/>
      <c r="R30" s="72">
        <v>-340</v>
      </c>
      <c r="S30" s="29"/>
      <c r="T30" s="15"/>
      <c r="U30" s="72">
        <v>-16049</v>
      </c>
      <c r="V30" s="15"/>
      <c r="W30" s="15"/>
      <c r="X30" s="72">
        <v>317</v>
      </c>
    </row>
    <row r="31" spans="1:24" s="71" customFormat="1" x14ac:dyDescent="0.3">
      <c r="A31" s="48" t="s">
        <v>66</v>
      </c>
      <c r="B31" s="53"/>
      <c r="C31" s="49">
        <v>78144</v>
      </c>
      <c r="D31" s="49"/>
      <c r="E31" s="49"/>
      <c r="F31" s="49">
        <v>95751</v>
      </c>
      <c r="G31" s="49"/>
      <c r="H31" s="49"/>
      <c r="I31" s="49">
        <v>87856</v>
      </c>
      <c r="J31" s="48"/>
      <c r="K31" s="52"/>
      <c r="L31" s="49">
        <v>134354</v>
      </c>
      <c r="M31" s="48"/>
      <c r="N31" s="48"/>
      <c r="O31" s="49">
        <v>74455</v>
      </c>
      <c r="P31" s="48"/>
      <c r="Q31" s="48"/>
      <c r="R31" s="49">
        <v>96520</v>
      </c>
      <c r="S31" s="49"/>
      <c r="T31" s="48"/>
      <c r="U31" s="49">
        <v>16555</v>
      </c>
      <c r="V31" s="48"/>
      <c r="W31" s="48"/>
      <c r="X31" s="49">
        <v>133801</v>
      </c>
    </row>
    <row r="32" spans="1:24" x14ac:dyDescent="0.3">
      <c r="A32" s="13" t="s">
        <v>67</v>
      </c>
      <c r="B32" s="55"/>
      <c r="C32" s="29">
        <v>20902</v>
      </c>
      <c r="D32" s="7"/>
      <c r="E32" s="29"/>
      <c r="F32" s="29">
        <v>23304</v>
      </c>
      <c r="G32" s="7"/>
      <c r="H32" s="29"/>
      <c r="I32" s="29">
        <v>21625</v>
      </c>
      <c r="J32" s="13"/>
      <c r="K32" s="54"/>
      <c r="L32" s="29">
        <v>19068</v>
      </c>
      <c r="M32" s="13"/>
      <c r="N32" s="13"/>
      <c r="O32" s="29">
        <v>14969</v>
      </c>
      <c r="P32" s="13"/>
      <c r="Q32" s="13"/>
      <c r="R32" s="29">
        <v>21352</v>
      </c>
      <c r="S32" s="29"/>
      <c r="T32" s="13"/>
      <c r="U32" s="29">
        <v>2418</v>
      </c>
      <c r="V32" s="13"/>
      <c r="W32" s="13"/>
      <c r="X32" s="29">
        <v>34486</v>
      </c>
    </row>
    <row r="33" spans="1:24" s="71" customFormat="1" ht="13.5" thickBot="1" x14ac:dyDescent="0.35">
      <c r="A33" s="48" t="s">
        <v>68</v>
      </c>
      <c r="B33" s="180" t="s">
        <v>7</v>
      </c>
      <c r="C33" s="56">
        <v>57242</v>
      </c>
      <c r="D33" s="181"/>
      <c r="E33" s="180" t="s">
        <v>7</v>
      </c>
      <c r="F33" s="56">
        <v>72447</v>
      </c>
      <c r="G33" s="49"/>
      <c r="H33" s="180" t="s">
        <v>7</v>
      </c>
      <c r="I33" s="56">
        <v>66231</v>
      </c>
      <c r="J33" s="48"/>
      <c r="K33" s="181" t="s">
        <v>7</v>
      </c>
      <c r="L33" s="56">
        <v>115286</v>
      </c>
      <c r="M33" s="48"/>
      <c r="N33" s="181" t="s">
        <v>7</v>
      </c>
      <c r="O33" s="56">
        <v>59486</v>
      </c>
      <c r="P33" s="48"/>
      <c r="Q33" s="180" t="s">
        <v>7</v>
      </c>
      <c r="R33" s="56">
        <v>75168</v>
      </c>
      <c r="S33" s="49"/>
      <c r="T33" s="180" t="s">
        <v>7</v>
      </c>
      <c r="U33" s="56">
        <v>14137</v>
      </c>
      <c r="V33" s="181"/>
      <c r="W33" s="180" t="s">
        <v>7</v>
      </c>
      <c r="X33" s="56">
        <v>99315</v>
      </c>
    </row>
    <row r="34" spans="1:24" ht="13.5" thickTop="1" x14ac:dyDescent="0.3">
      <c r="A34" s="108"/>
      <c r="B34" s="108"/>
      <c r="C34" s="7"/>
      <c r="D34" s="108"/>
      <c r="E34" s="108"/>
      <c r="F34" s="7"/>
      <c r="G34" s="108"/>
      <c r="H34" s="108"/>
      <c r="I34" s="7"/>
      <c r="J34" s="7"/>
      <c r="K34" s="7"/>
      <c r="L34" s="7"/>
      <c r="M34" s="7"/>
      <c r="N34" s="7"/>
      <c r="O34" s="7"/>
      <c r="P34" s="7"/>
      <c r="Q34" s="7"/>
      <c r="R34" s="7"/>
      <c r="S34" s="7"/>
      <c r="T34" s="7"/>
      <c r="U34" s="7"/>
      <c r="V34" s="7"/>
      <c r="W34" s="7"/>
      <c r="X34" s="7"/>
    </row>
    <row r="35" spans="1:24" ht="13.5" thickBot="1" x14ac:dyDescent="0.35">
      <c r="A35" s="71" t="s">
        <v>69</v>
      </c>
      <c r="B35" s="180" t="s">
        <v>7</v>
      </c>
      <c r="C35" s="190">
        <v>0.21324104634962263</v>
      </c>
      <c r="D35" s="181"/>
      <c r="E35" s="180" t="s">
        <v>7</v>
      </c>
      <c r="F35" s="190">
        <v>0.26988354852889679</v>
      </c>
      <c r="G35" s="181"/>
      <c r="H35" s="180" t="s">
        <v>7</v>
      </c>
      <c r="I35" s="190">
        <v>0.24672736348803076</v>
      </c>
      <c r="J35" s="181"/>
      <c r="K35" s="180" t="s">
        <v>7</v>
      </c>
      <c r="L35" s="190">
        <v>0.42946974720419612</v>
      </c>
      <c r="M35" s="181"/>
      <c r="N35" s="180" t="s">
        <v>7</v>
      </c>
      <c r="O35" s="190">
        <v>0.22160051855549512</v>
      </c>
      <c r="P35" s="181"/>
      <c r="Q35" s="180" t="s">
        <v>7</v>
      </c>
      <c r="R35" s="190">
        <v>0.28001996736676626</v>
      </c>
      <c r="S35" s="181"/>
      <c r="T35" s="180" t="s">
        <v>7</v>
      </c>
      <c r="U35" s="190">
        <v>5.2663929845997957E-2</v>
      </c>
      <c r="V35" s="181"/>
      <c r="W35" s="180" t="s">
        <v>7</v>
      </c>
      <c r="X35" s="190">
        <v>0.36997369969974447</v>
      </c>
    </row>
    <row r="36" spans="1:24" ht="15.5" thickTop="1" x14ac:dyDescent="0.3">
      <c r="A36" s="185" t="s">
        <v>70</v>
      </c>
      <c r="B36" s="108"/>
      <c r="C36" s="189">
        <v>268438</v>
      </c>
      <c r="D36" s="108"/>
      <c r="E36" s="108"/>
      <c r="F36" s="189">
        <v>268438</v>
      </c>
      <c r="G36" s="108"/>
      <c r="H36" s="108"/>
      <c r="I36" s="189">
        <v>268438</v>
      </c>
      <c r="J36" s="108"/>
      <c r="K36" s="108"/>
      <c r="L36" s="189">
        <v>268438</v>
      </c>
      <c r="M36" s="108"/>
      <c r="N36" s="108"/>
      <c r="O36" s="189">
        <v>268438</v>
      </c>
      <c r="P36" s="108"/>
      <c r="Q36" s="108"/>
      <c r="R36" s="189">
        <v>268438</v>
      </c>
      <c r="S36" s="108"/>
      <c r="T36" s="108"/>
      <c r="U36" s="189">
        <v>268438</v>
      </c>
      <c r="V36" s="108"/>
      <c r="W36" s="108"/>
      <c r="X36" s="189">
        <v>268438</v>
      </c>
    </row>
    <row r="38" spans="1:24" ht="24.65" customHeight="1" x14ac:dyDescent="0.3">
      <c r="A38" s="196" t="s">
        <v>71</v>
      </c>
      <c r="B38" s="196"/>
      <c r="C38" s="196"/>
      <c r="D38" s="196"/>
      <c r="E38" s="196"/>
      <c r="F38" s="196"/>
      <c r="G38" s="196"/>
      <c r="H38" s="196"/>
      <c r="I38" s="196"/>
      <c r="J38" s="196"/>
      <c r="K38" s="196"/>
      <c r="L38" s="196"/>
      <c r="M38" s="196"/>
      <c r="N38" s="196"/>
      <c r="O38" s="196"/>
      <c r="P38" s="196"/>
      <c r="Q38" s="196"/>
      <c r="R38" s="196"/>
      <c r="S38" s="196"/>
      <c r="T38" s="196"/>
      <c r="U38" s="196"/>
      <c r="V38" s="196"/>
      <c r="W38" s="196"/>
      <c r="X38" s="196"/>
    </row>
    <row r="39" spans="1:24" x14ac:dyDescent="0.3">
      <c r="A39" s="191"/>
      <c r="B39" s="191"/>
      <c r="C39" s="191"/>
      <c r="D39" s="191"/>
      <c r="E39" s="191"/>
      <c r="F39" s="191"/>
      <c r="G39" s="191"/>
      <c r="H39" s="191"/>
      <c r="I39" s="191"/>
      <c r="J39" s="191"/>
      <c r="K39" s="191"/>
      <c r="L39" s="191"/>
      <c r="M39" s="191"/>
      <c r="N39" s="191"/>
      <c r="O39" s="191"/>
      <c r="P39" s="191"/>
      <c r="Q39" s="191"/>
      <c r="R39" s="191"/>
      <c r="S39" s="191"/>
      <c r="T39" s="191"/>
      <c r="U39" s="191"/>
      <c r="V39" s="191"/>
      <c r="W39" s="191"/>
      <c r="X39" s="191"/>
    </row>
    <row r="40" spans="1:24" x14ac:dyDescent="0.3">
      <c r="A40" s="172" t="s">
        <v>72</v>
      </c>
    </row>
    <row r="43" spans="1:24" x14ac:dyDescent="0.3">
      <c r="R43" s="57"/>
    </row>
  </sheetData>
  <mergeCells count="18">
    <mergeCell ref="B5:X5"/>
    <mergeCell ref="R7:S7"/>
    <mergeCell ref="O7:P7"/>
    <mergeCell ref="N6:O6"/>
    <mergeCell ref="K6:L6"/>
    <mergeCell ref="A38:X38"/>
    <mergeCell ref="H6:I6"/>
    <mergeCell ref="E6:F6"/>
    <mergeCell ref="B6:C6"/>
    <mergeCell ref="W7:X7"/>
    <mergeCell ref="T7:U7"/>
    <mergeCell ref="K7:L7"/>
    <mergeCell ref="H7:I7"/>
    <mergeCell ref="E7:F7"/>
    <mergeCell ref="B7:C7"/>
    <mergeCell ref="W6:X6"/>
    <mergeCell ref="T6:U6"/>
    <mergeCell ref="Q6:R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FE059-AC83-48BC-9F77-7DF23D5F6438}">
  <dimension ref="A1:L38"/>
  <sheetViews>
    <sheetView showGridLines="0" zoomScaleNormal="100" workbookViewId="0"/>
  </sheetViews>
  <sheetFormatPr defaultColWidth="9.33203125" defaultRowHeight="13" x14ac:dyDescent="0.3"/>
  <cols>
    <col min="1" max="1" width="80.77734375" style="2" customWidth="1"/>
    <col min="2" max="2" width="1.6640625" style="2" customWidth="1"/>
    <col min="3" max="3" width="13" style="2" customWidth="1"/>
    <col min="4" max="5" width="1.6640625" style="2" customWidth="1"/>
    <col min="6" max="6" width="13" style="2" customWidth="1"/>
    <col min="7" max="8" width="1.6640625" style="2" customWidth="1"/>
    <col min="9" max="9" width="13" style="2" customWidth="1"/>
    <col min="10" max="16384" width="9.33203125" style="2"/>
  </cols>
  <sheetData>
    <row r="1" spans="1:12" x14ac:dyDescent="0.3">
      <c r="A1" s="1" t="s">
        <v>0</v>
      </c>
      <c r="B1" s="1"/>
      <c r="C1" s="1"/>
      <c r="D1" s="1"/>
      <c r="E1" s="1"/>
      <c r="F1" s="1"/>
      <c r="G1" s="1"/>
      <c r="H1" s="1"/>
      <c r="I1" s="1"/>
    </row>
    <row r="2" spans="1:12" ht="13.5" x14ac:dyDescent="0.35">
      <c r="A2" s="70" t="s">
        <v>35</v>
      </c>
      <c r="B2" s="58"/>
      <c r="C2" s="58"/>
      <c r="D2" s="58"/>
      <c r="E2" s="58"/>
      <c r="F2" s="58"/>
      <c r="G2" s="58"/>
      <c r="H2" s="58"/>
      <c r="I2" s="58"/>
    </row>
    <row r="3" spans="1:12" ht="13.5" x14ac:dyDescent="0.35">
      <c r="A3" s="70" t="s">
        <v>36</v>
      </c>
      <c r="B3" s="58"/>
      <c r="C3" s="58"/>
      <c r="D3" s="58"/>
      <c r="E3" s="58"/>
      <c r="F3" s="58"/>
      <c r="G3" s="58"/>
      <c r="H3" s="58"/>
      <c r="I3" s="58"/>
    </row>
    <row r="4" spans="1:12" ht="13.5" x14ac:dyDescent="0.35">
      <c r="A4" s="70"/>
      <c r="B4" s="58"/>
      <c r="C4" s="58"/>
      <c r="D4" s="58"/>
      <c r="E4" s="58"/>
      <c r="F4" s="58"/>
      <c r="G4" s="58"/>
      <c r="H4" s="58"/>
      <c r="I4" s="58"/>
    </row>
    <row r="5" spans="1:12" ht="13.5" x14ac:dyDescent="0.35">
      <c r="A5" s="3"/>
      <c r="B5" s="3"/>
      <c r="C5" s="62"/>
      <c r="D5" s="3"/>
      <c r="E5" s="3"/>
      <c r="F5" s="78"/>
      <c r="G5" s="3"/>
      <c r="H5" s="3"/>
      <c r="I5" s="78"/>
    </row>
    <row r="6" spans="1:12" x14ac:dyDescent="0.3">
      <c r="A6" s="63"/>
      <c r="B6" s="77" t="s">
        <v>73</v>
      </c>
      <c r="C6" s="77"/>
      <c r="D6" s="77"/>
      <c r="E6" s="77"/>
      <c r="F6" s="77"/>
      <c r="G6" s="77"/>
      <c r="H6" s="75"/>
      <c r="I6" s="77"/>
    </row>
    <row r="7" spans="1:12" x14ac:dyDescent="0.3">
      <c r="A7" s="67"/>
      <c r="B7" s="195">
        <v>2025</v>
      </c>
      <c r="C7" s="195"/>
      <c r="D7" s="66"/>
      <c r="E7" s="195">
        <v>2024</v>
      </c>
      <c r="F7" s="195">
        <v>2024</v>
      </c>
      <c r="G7" s="66"/>
      <c r="H7" s="195">
        <v>2023</v>
      </c>
      <c r="I7" s="195">
        <v>2024</v>
      </c>
    </row>
    <row r="8" spans="1:12" ht="12.4" customHeight="1" x14ac:dyDescent="0.3">
      <c r="A8" s="4" t="s">
        <v>43</v>
      </c>
      <c r="B8" s="4"/>
      <c r="C8" s="4"/>
      <c r="D8" s="4"/>
      <c r="E8" s="4"/>
      <c r="F8" s="4"/>
      <c r="G8" s="4"/>
      <c r="H8" s="4"/>
      <c r="I8" s="4"/>
    </row>
    <row r="9" spans="1:12" ht="12.4" customHeight="1" x14ac:dyDescent="0.3">
      <c r="A9" s="76" t="s">
        <v>44</v>
      </c>
      <c r="B9" s="8" t="s">
        <v>7</v>
      </c>
      <c r="C9" s="11">
        <v>289858</v>
      </c>
      <c r="D9" s="8"/>
      <c r="E9" s="8" t="s">
        <v>7</v>
      </c>
      <c r="F9" s="11">
        <v>279368</v>
      </c>
      <c r="G9" s="8"/>
      <c r="H9" s="8" t="s">
        <v>7</v>
      </c>
      <c r="I9" s="11">
        <v>254572</v>
      </c>
      <c r="K9" s="162"/>
      <c r="L9" s="162"/>
    </row>
    <row r="10" spans="1:12" ht="12.4" customHeight="1" x14ac:dyDescent="0.3">
      <c r="A10" s="12" t="s">
        <v>45</v>
      </c>
      <c r="B10" s="4"/>
      <c r="C10" s="7">
        <v>296198</v>
      </c>
      <c r="D10" s="4"/>
      <c r="E10" s="4"/>
      <c r="F10" s="7">
        <v>253249.00000000003</v>
      </c>
      <c r="G10" s="4"/>
      <c r="H10" s="4"/>
      <c r="I10" s="7">
        <v>211487</v>
      </c>
      <c r="K10" s="162"/>
      <c r="L10" s="162"/>
    </row>
    <row r="11" spans="1:12" ht="12.4" customHeight="1" x14ac:dyDescent="0.3">
      <c r="A11" s="76" t="s">
        <v>46</v>
      </c>
      <c r="B11" s="8"/>
      <c r="C11" s="14">
        <v>494316</v>
      </c>
      <c r="D11" s="8"/>
      <c r="E11" s="8"/>
      <c r="F11" s="14">
        <v>462104</v>
      </c>
      <c r="G11" s="8"/>
      <c r="H11" s="8"/>
      <c r="I11" s="14">
        <v>450580</v>
      </c>
      <c r="K11" s="162"/>
      <c r="L11" s="162"/>
    </row>
    <row r="12" spans="1:12" x14ac:dyDescent="0.3">
      <c r="A12" s="15" t="s">
        <v>47</v>
      </c>
      <c r="B12" s="16"/>
      <c r="C12" s="7">
        <v>1080372</v>
      </c>
      <c r="D12" s="16"/>
      <c r="E12" s="16"/>
      <c r="F12" s="7">
        <v>994721</v>
      </c>
      <c r="G12" s="16"/>
      <c r="H12" s="16"/>
      <c r="I12" s="7">
        <v>916639</v>
      </c>
      <c r="K12" s="162"/>
      <c r="L12" s="162"/>
    </row>
    <row r="13" spans="1:12" x14ac:dyDescent="0.3">
      <c r="A13" s="17" t="s">
        <v>48</v>
      </c>
      <c r="B13" s="17"/>
      <c r="C13" s="14">
        <v>198180</v>
      </c>
      <c r="D13" s="17"/>
      <c r="E13" s="17"/>
      <c r="F13" s="14">
        <v>295650</v>
      </c>
      <c r="G13" s="17"/>
      <c r="H13" s="17"/>
      <c r="I13" s="14">
        <v>292030</v>
      </c>
      <c r="K13" s="162"/>
      <c r="L13" s="162"/>
    </row>
    <row r="14" spans="1:12" s="71" customFormat="1" x14ac:dyDescent="0.3">
      <c r="A14" s="19" t="s">
        <v>49</v>
      </c>
      <c r="B14" s="19"/>
      <c r="C14" s="24">
        <v>1278552</v>
      </c>
      <c r="D14" s="19"/>
      <c r="E14" s="19"/>
      <c r="F14" s="24">
        <v>1290371</v>
      </c>
      <c r="G14" s="19"/>
      <c r="H14" s="19"/>
      <c r="I14" s="24">
        <v>1208669</v>
      </c>
      <c r="K14" s="165"/>
      <c r="L14" s="165"/>
    </row>
    <row r="15" spans="1:12" x14ac:dyDescent="0.3">
      <c r="A15" s="17" t="s">
        <v>50</v>
      </c>
      <c r="B15" s="17"/>
      <c r="C15" s="11">
        <v>359346</v>
      </c>
      <c r="D15" s="17"/>
      <c r="E15" s="17"/>
      <c r="F15" s="11">
        <v>326134</v>
      </c>
      <c r="G15" s="17"/>
      <c r="H15" s="17"/>
      <c r="I15" s="11">
        <v>343821</v>
      </c>
      <c r="K15" s="162"/>
      <c r="L15" s="162"/>
    </row>
    <row r="16" spans="1:12" s="71" customFormat="1" x14ac:dyDescent="0.3">
      <c r="A16" s="19" t="s">
        <v>51</v>
      </c>
      <c r="B16" s="19"/>
      <c r="C16" s="23">
        <v>1637898</v>
      </c>
      <c r="D16" s="19"/>
      <c r="E16" s="19"/>
      <c r="F16" s="23">
        <v>1616505</v>
      </c>
      <c r="G16" s="19"/>
      <c r="H16" s="19"/>
      <c r="I16" s="23">
        <v>1552490</v>
      </c>
      <c r="K16" s="165"/>
      <c r="L16" s="165"/>
    </row>
    <row r="17" spans="1:12" x14ac:dyDescent="0.3">
      <c r="A17" s="8" t="s">
        <v>52</v>
      </c>
      <c r="B17" s="8"/>
      <c r="C17" s="11"/>
      <c r="D17" s="8"/>
      <c r="E17" s="8"/>
      <c r="F17" s="11"/>
      <c r="G17" s="8"/>
      <c r="H17" s="8"/>
      <c r="I17" s="11"/>
      <c r="K17" s="162"/>
      <c r="L17" s="162"/>
    </row>
    <row r="18" spans="1:12" x14ac:dyDescent="0.3">
      <c r="A18" s="15" t="s">
        <v>53</v>
      </c>
      <c r="B18" s="15"/>
      <c r="C18" s="7">
        <v>169423</v>
      </c>
      <c r="D18" s="15"/>
      <c r="E18" s="15"/>
      <c r="F18" s="7">
        <v>213134</v>
      </c>
      <c r="G18" s="15"/>
      <c r="H18" s="15"/>
      <c r="I18" s="7">
        <v>220787</v>
      </c>
      <c r="K18" s="162"/>
      <c r="L18" s="162"/>
    </row>
    <row r="19" spans="1:12" x14ac:dyDescent="0.3">
      <c r="A19" s="17" t="s">
        <v>54</v>
      </c>
      <c r="B19" s="17"/>
      <c r="C19" s="14">
        <v>238735</v>
      </c>
      <c r="D19" s="17"/>
      <c r="E19" s="17"/>
      <c r="F19" s="14">
        <v>221194</v>
      </c>
      <c r="G19" s="17"/>
      <c r="H19" s="17"/>
      <c r="I19" s="14">
        <v>230203</v>
      </c>
      <c r="K19" s="162"/>
      <c r="L19" s="162"/>
    </row>
    <row r="20" spans="1:12" s="71" customFormat="1" x14ac:dyDescent="0.3">
      <c r="A20" s="19" t="s">
        <v>55</v>
      </c>
      <c r="B20" s="19"/>
      <c r="C20" s="33">
        <v>408158</v>
      </c>
      <c r="D20" s="19"/>
      <c r="E20" s="19"/>
      <c r="F20" s="33">
        <v>434328</v>
      </c>
      <c r="G20" s="19"/>
      <c r="H20" s="19"/>
      <c r="I20" s="33">
        <v>450990</v>
      </c>
      <c r="K20" s="165"/>
      <c r="L20" s="165"/>
    </row>
    <row r="21" spans="1:12" s="71" customFormat="1" x14ac:dyDescent="0.3">
      <c r="A21" s="36" t="s">
        <v>56</v>
      </c>
      <c r="B21" s="36"/>
      <c r="C21" s="37">
        <v>1229740</v>
      </c>
      <c r="D21" s="36"/>
      <c r="E21" s="36"/>
      <c r="F21" s="37">
        <v>1182177</v>
      </c>
      <c r="G21" s="36"/>
      <c r="H21" s="36"/>
      <c r="I21" s="37">
        <v>1101500</v>
      </c>
      <c r="K21" s="165"/>
      <c r="L21" s="165"/>
    </row>
    <row r="22" spans="1:12" x14ac:dyDescent="0.3">
      <c r="A22" s="13" t="s">
        <v>57</v>
      </c>
      <c r="B22" s="13"/>
      <c r="C22" s="7"/>
      <c r="D22" s="13"/>
      <c r="E22" s="13"/>
      <c r="F22" s="7"/>
      <c r="G22" s="13"/>
      <c r="H22" s="13"/>
      <c r="I22" s="7"/>
      <c r="K22" s="162"/>
      <c r="L22" s="162"/>
    </row>
    <row r="23" spans="1:12" x14ac:dyDescent="0.3">
      <c r="A23" s="43" t="s">
        <v>58</v>
      </c>
      <c r="B23" s="43"/>
      <c r="C23" s="11">
        <v>182864</v>
      </c>
      <c r="D23" s="43"/>
      <c r="E23" s="43"/>
      <c r="F23" s="11">
        <v>157352</v>
      </c>
      <c r="G23" s="43"/>
      <c r="H23" s="43"/>
      <c r="I23" s="11">
        <v>145774</v>
      </c>
      <c r="K23" s="162"/>
      <c r="L23" s="162"/>
    </row>
    <row r="24" spans="1:12" x14ac:dyDescent="0.3">
      <c r="A24" s="15" t="s">
        <v>59</v>
      </c>
      <c r="B24" s="15"/>
      <c r="C24" s="29">
        <v>389308</v>
      </c>
      <c r="D24" s="15"/>
      <c r="E24" s="15"/>
      <c r="F24" s="29">
        <v>361613</v>
      </c>
      <c r="G24" s="15"/>
      <c r="H24" s="15"/>
      <c r="I24" s="29">
        <v>352014</v>
      </c>
      <c r="K24" s="162"/>
      <c r="L24" s="162"/>
    </row>
    <row r="25" spans="1:12" ht="13.5" customHeight="1" x14ac:dyDescent="0.3">
      <c r="A25" s="17" t="s">
        <v>60</v>
      </c>
      <c r="B25" s="17"/>
      <c r="C25" s="21">
        <v>169356</v>
      </c>
      <c r="D25" s="17"/>
      <c r="E25" s="17"/>
      <c r="F25" s="21">
        <v>139313</v>
      </c>
      <c r="G25" s="17"/>
      <c r="H25" s="17"/>
      <c r="I25" s="21">
        <v>134030</v>
      </c>
      <c r="K25" s="162"/>
      <c r="L25" s="162"/>
    </row>
    <row r="26" spans="1:12" x14ac:dyDescent="0.3">
      <c r="A26" s="15" t="s">
        <v>61</v>
      </c>
      <c r="B26" s="15"/>
      <c r="C26" s="29">
        <v>155498</v>
      </c>
      <c r="D26" s="15"/>
      <c r="E26" s="15"/>
      <c r="F26" s="29">
        <v>127411</v>
      </c>
      <c r="G26" s="15"/>
      <c r="H26" s="15"/>
      <c r="I26" s="29">
        <v>115977</v>
      </c>
      <c r="K26" s="162"/>
      <c r="L26" s="162"/>
    </row>
    <row r="27" spans="1:12" x14ac:dyDescent="0.3">
      <c r="A27" s="17" t="s">
        <v>62</v>
      </c>
      <c r="B27" s="17"/>
      <c r="C27" s="14">
        <v>-4136</v>
      </c>
      <c r="D27" s="17"/>
      <c r="E27" s="17"/>
      <c r="F27" s="14">
        <v>996</v>
      </c>
      <c r="G27" s="17"/>
      <c r="H27" s="17"/>
      <c r="I27" s="14">
        <v>29670</v>
      </c>
      <c r="K27" s="162"/>
      <c r="L27" s="162"/>
    </row>
    <row r="28" spans="1:12" x14ac:dyDescent="0.3">
      <c r="A28" s="13" t="s">
        <v>63</v>
      </c>
      <c r="B28" s="13"/>
      <c r="C28" s="46">
        <v>892890</v>
      </c>
      <c r="D28" s="13"/>
      <c r="E28" s="13"/>
      <c r="F28" s="46">
        <v>786685</v>
      </c>
      <c r="G28" s="13"/>
      <c r="H28" s="13"/>
      <c r="I28" s="46">
        <v>777465</v>
      </c>
      <c r="K28" s="162"/>
      <c r="L28" s="162"/>
    </row>
    <row r="29" spans="1:12" s="71" customFormat="1" x14ac:dyDescent="0.3">
      <c r="A29" s="48" t="s">
        <v>64</v>
      </c>
      <c r="B29" s="48"/>
      <c r="C29" s="49">
        <v>336850</v>
      </c>
      <c r="D29" s="48"/>
      <c r="E29" s="48"/>
      <c r="F29" s="49">
        <v>395492</v>
      </c>
      <c r="G29" s="48"/>
      <c r="H29" s="48"/>
      <c r="I29" s="49">
        <v>324035</v>
      </c>
      <c r="K29" s="165"/>
      <c r="L29" s="165"/>
    </row>
    <row r="30" spans="1:12" x14ac:dyDescent="0.3">
      <c r="A30" s="15" t="s">
        <v>65</v>
      </c>
      <c r="B30" s="15"/>
      <c r="C30" s="72">
        <v>-15521</v>
      </c>
      <c r="D30" s="15"/>
      <c r="E30" s="15"/>
      <c r="F30" s="72">
        <v>614</v>
      </c>
      <c r="G30" s="15"/>
      <c r="H30" s="15"/>
      <c r="I30" s="72">
        <v>221</v>
      </c>
      <c r="K30" s="162"/>
      <c r="L30" s="162"/>
    </row>
    <row r="31" spans="1:12" s="71" customFormat="1" x14ac:dyDescent="0.3">
      <c r="A31" s="48" t="s">
        <v>66</v>
      </c>
      <c r="B31" s="48"/>
      <c r="C31" s="49">
        <v>321329</v>
      </c>
      <c r="D31" s="48"/>
      <c r="E31" s="48"/>
      <c r="F31" s="49">
        <v>396106</v>
      </c>
      <c r="G31" s="48"/>
      <c r="H31" s="48"/>
      <c r="I31" s="49">
        <v>324256</v>
      </c>
      <c r="K31" s="165"/>
      <c r="L31" s="165"/>
    </row>
    <row r="32" spans="1:12" x14ac:dyDescent="0.3">
      <c r="A32" s="13" t="s">
        <v>67</v>
      </c>
      <c r="B32" s="13"/>
      <c r="C32" s="29">
        <v>73225</v>
      </c>
      <c r="D32" s="13"/>
      <c r="E32" s="13"/>
      <c r="F32" s="29">
        <v>84899</v>
      </c>
      <c r="G32" s="13"/>
      <c r="H32" s="13"/>
      <c r="I32" s="29">
        <v>78603</v>
      </c>
      <c r="K32" s="162"/>
      <c r="L32" s="162"/>
    </row>
    <row r="33" spans="1:12" s="71" customFormat="1" ht="13.5" thickBot="1" x14ac:dyDescent="0.35">
      <c r="A33" s="48" t="s">
        <v>68</v>
      </c>
      <c r="B33" s="180" t="s">
        <v>7</v>
      </c>
      <c r="C33" s="56">
        <v>248104</v>
      </c>
      <c r="D33" s="181"/>
      <c r="E33" s="180" t="s">
        <v>7</v>
      </c>
      <c r="F33" s="56">
        <v>311207</v>
      </c>
      <c r="G33" s="181"/>
      <c r="H33" s="180" t="s">
        <v>7</v>
      </c>
      <c r="I33" s="56">
        <v>245653</v>
      </c>
      <c r="K33" s="165"/>
      <c r="L33" s="165"/>
    </row>
    <row r="34" spans="1:12" ht="13.5" thickTop="1" x14ac:dyDescent="0.3">
      <c r="A34" s="108"/>
      <c r="B34" s="108"/>
      <c r="C34" s="7"/>
      <c r="D34" s="108"/>
      <c r="E34" s="108"/>
      <c r="F34" s="7"/>
      <c r="G34" s="108"/>
      <c r="H34" s="108"/>
      <c r="I34" s="7"/>
    </row>
    <row r="35" spans="1:12" ht="13.5" thickBot="1" x14ac:dyDescent="0.35">
      <c r="A35" s="71" t="s">
        <v>69</v>
      </c>
      <c r="B35" s="180" t="s">
        <v>7</v>
      </c>
      <c r="C35" s="190">
        <v>0.92425066495801633</v>
      </c>
      <c r="D35" s="181"/>
      <c r="E35" s="180" t="s">
        <v>7</v>
      </c>
      <c r="F35" s="190">
        <v>1.1593254308257399</v>
      </c>
      <c r="G35" s="181"/>
      <c r="H35" s="180" t="s">
        <v>7</v>
      </c>
      <c r="I35" s="190">
        <v>0.91512006496844711</v>
      </c>
    </row>
    <row r="36" spans="1:12" ht="15.5" thickTop="1" x14ac:dyDescent="0.3">
      <c r="A36" s="185" t="s">
        <v>70</v>
      </c>
      <c r="B36" s="108"/>
      <c r="C36" s="189">
        <v>268438</v>
      </c>
      <c r="D36" s="108"/>
      <c r="E36" s="108"/>
      <c r="F36" s="189">
        <v>268438</v>
      </c>
      <c r="G36" s="108"/>
      <c r="H36" s="108"/>
      <c r="I36" s="189">
        <v>268438</v>
      </c>
    </row>
    <row r="38" spans="1:12" ht="38.5" customHeight="1" x14ac:dyDescent="0.3">
      <c r="A38" s="196" t="s">
        <v>71</v>
      </c>
      <c r="B38" s="196"/>
      <c r="C38" s="196"/>
      <c r="D38" s="196"/>
      <c r="E38" s="196"/>
      <c r="F38" s="196"/>
      <c r="G38" s="196"/>
      <c r="H38" s="196"/>
      <c r="I38" s="196"/>
    </row>
  </sheetData>
  <mergeCells count="4">
    <mergeCell ref="E7:F7"/>
    <mergeCell ref="B7:C7"/>
    <mergeCell ref="H7:I7"/>
    <mergeCell ref="A38:I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BFDB-4ACD-409C-8C5B-262C32C30C37}">
  <dimension ref="A1:I17"/>
  <sheetViews>
    <sheetView showGridLines="0" zoomScaleNormal="100" workbookViewId="0"/>
  </sheetViews>
  <sheetFormatPr defaultColWidth="9.33203125" defaultRowHeight="13" x14ac:dyDescent="0.3"/>
  <cols>
    <col min="1" max="1" width="80.77734375" style="2" customWidth="1"/>
    <col min="2" max="2" width="1.6640625" style="2" customWidth="1"/>
    <col min="3" max="3" width="13" style="2" customWidth="1"/>
    <col min="4" max="5" width="1.6640625" style="2" customWidth="1"/>
    <col min="6" max="6" width="13" style="2" customWidth="1"/>
    <col min="7" max="8" width="1.6640625" style="2" customWidth="1"/>
    <col min="9" max="9" width="13" style="2" customWidth="1"/>
    <col min="10" max="16384" width="9.33203125" style="2"/>
  </cols>
  <sheetData>
    <row r="1" spans="1:9" x14ac:dyDescent="0.3">
      <c r="A1" s="1" t="s">
        <v>0</v>
      </c>
      <c r="B1" s="1"/>
      <c r="C1" s="1"/>
      <c r="D1" s="1"/>
      <c r="E1" s="1"/>
      <c r="F1" s="1"/>
      <c r="G1" s="1"/>
      <c r="H1" s="1"/>
      <c r="I1" s="1"/>
    </row>
    <row r="2" spans="1:9" ht="13.5" x14ac:dyDescent="0.35">
      <c r="A2" s="70" t="s">
        <v>74</v>
      </c>
      <c r="B2" s="58"/>
      <c r="C2" s="58"/>
      <c r="D2" s="58"/>
      <c r="E2" s="58"/>
      <c r="F2" s="58"/>
      <c r="G2" s="58"/>
      <c r="H2" s="58"/>
      <c r="I2" s="58"/>
    </row>
    <row r="3" spans="1:9" ht="13.5" x14ac:dyDescent="0.35">
      <c r="A3" s="70" t="s">
        <v>2</v>
      </c>
      <c r="B3" s="58"/>
      <c r="C3" s="58"/>
      <c r="D3" s="58"/>
      <c r="E3" s="58"/>
      <c r="F3" s="58"/>
      <c r="G3" s="58"/>
      <c r="H3" s="58"/>
      <c r="I3" s="58"/>
    </row>
    <row r="4" spans="1:9" ht="13.5" x14ac:dyDescent="0.35">
      <c r="A4" s="70"/>
      <c r="B4" s="58"/>
      <c r="C4" s="58"/>
      <c r="D4" s="58"/>
      <c r="E4" s="58"/>
      <c r="F4" s="58"/>
      <c r="G4" s="58"/>
      <c r="H4" s="58"/>
      <c r="I4" s="58"/>
    </row>
    <row r="5" spans="1:9" ht="13.5" x14ac:dyDescent="0.35">
      <c r="A5" s="3"/>
      <c r="B5" s="3"/>
      <c r="C5" s="62"/>
      <c r="D5" s="3"/>
      <c r="E5" s="3"/>
      <c r="F5" s="78"/>
      <c r="G5" s="3"/>
      <c r="H5" s="3"/>
      <c r="I5" s="78"/>
    </row>
    <row r="6" spans="1:9" x14ac:dyDescent="0.3">
      <c r="A6" s="63"/>
      <c r="B6" s="77" t="s">
        <v>73</v>
      </c>
      <c r="C6" s="77"/>
      <c r="D6" s="77"/>
      <c r="E6" s="77"/>
      <c r="F6" s="77"/>
      <c r="G6" s="77"/>
      <c r="H6" s="75"/>
      <c r="I6" s="77"/>
    </row>
    <row r="7" spans="1:9" x14ac:dyDescent="0.3">
      <c r="A7" s="67"/>
      <c r="B7" s="195">
        <v>2025</v>
      </c>
      <c r="C7" s="195"/>
      <c r="D7" s="66"/>
      <c r="E7" s="195">
        <v>2024</v>
      </c>
      <c r="F7" s="195">
        <v>2024</v>
      </c>
      <c r="G7" s="66"/>
      <c r="H7" s="195">
        <v>2023</v>
      </c>
      <c r="I7" s="195">
        <v>2024</v>
      </c>
    </row>
    <row r="8" spans="1:9" x14ac:dyDescent="0.3">
      <c r="A8" s="13" t="s">
        <v>68</v>
      </c>
      <c r="B8" s="13" t="s">
        <v>7</v>
      </c>
      <c r="C8" s="7">
        <v>248104</v>
      </c>
      <c r="D8" s="13"/>
      <c r="E8" s="13" t="s">
        <v>7</v>
      </c>
      <c r="F8" s="7">
        <v>311207</v>
      </c>
      <c r="G8" s="13"/>
      <c r="H8" s="13" t="s">
        <v>7</v>
      </c>
      <c r="I8" s="7">
        <v>245653</v>
      </c>
    </row>
    <row r="9" spans="1:9" x14ac:dyDescent="0.3">
      <c r="A9" s="8" t="s">
        <v>75</v>
      </c>
      <c r="B9" s="8"/>
      <c r="C9" s="11"/>
      <c r="D9" s="8"/>
      <c r="E9" s="8"/>
      <c r="F9" s="11"/>
      <c r="G9" s="8"/>
      <c r="H9" s="8"/>
      <c r="I9" s="11"/>
    </row>
    <row r="10" spans="1:9" x14ac:dyDescent="0.3">
      <c r="A10" s="15" t="s">
        <v>76</v>
      </c>
      <c r="B10" s="4"/>
      <c r="C10" s="72">
        <v>50264</v>
      </c>
      <c r="D10" s="4"/>
      <c r="E10" s="4"/>
      <c r="F10" s="72">
        <v>-33803</v>
      </c>
      <c r="G10" s="4"/>
      <c r="H10" s="4"/>
      <c r="I10" s="72">
        <v>8815</v>
      </c>
    </row>
    <row r="11" spans="1:9" x14ac:dyDescent="0.3">
      <c r="A11" s="8" t="s">
        <v>77</v>
      </c>
      <c r="B11" s="8"/>
      <c r="C11" s="11">
        <v>50264</v>
      </c>
      <c r="D11" s="8"/>
      <c r="E11" s="8"/>
      <c r="F11" s="11">
        <v>-33803</v>
      </c>
      <c r="G11" s="8"/>
      <c r="H11" s="8"/>
      <c r="I11" s="11">
        <v>8815</v>
      </c>
    </row>
    <row r="12" spans="1:9" s="71" customFormat="1" ht="13.5" thickBot="1" x14ac:dyDescent="0.35">
      <c r="A12" s="107" t="s">
        <v>78</v>
      </c>
      <c r="B12" s="122" t="s">
        <v>7</v>
      </c>
      <c r="C12" s="116">
        <v>298368</v>
      </c>
      <c r="D12" s="111"/>
      <c r="E12" s="122" t="s">
        <v>7</v>
      </c>
      <c r="F12" s="116">
        <v>277404</v>
      </c>
      <c r="G12" s="111"/>
      <c r="H12" s="122" t="s">
        <v>7</v>
      </c>
      <c r="I12" s="116">
        <v>254468</v>
      </c>
    </row>
    <row r="13" spans="1:9" ht="13.5" thickTop="1" x14ac:dyDescent="0.3">
      <c r="C13" s="11"/>
      <c r="F13" s="11"/>
      <c r="I13" s="11"/>
    </row>
    <row r="17" spans="6:9" x14ac:dyDescent="0.3">
      <c r="F17" s="57"/>
      <c r="I17" s="57"/>
    </row>
  </sheetData>
  <mergeCells count="3">
    <mergeCell ref="B7:C7"/>
    <mergeCell ref="E7:F7"/>
    <mergeCell ref="H7:I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7207-FC3D-4A5B-8991-DF3B26117D61}">
  <dimension ref="A1:I21"/>
  <sheetViews>
    <sheetView showGridLines="0" zoomScaleNormal="100" workbookViewId="0"/>
  </sheetViews>
  <sheetFormatPr defaultColWidth="9.33203125" defaultRowHeight="13" x14ac:dyDescent="0.3"/>
  <cols>
    <col min="1" max="1" width="80.77734375" style="2" customWidth="1"/>
    <col min="2" max="2" width="1.6640625" style="2" customWidth="1"/>
    <col min="3" max="3" width="13" style="2" customWidth="1"/>
    <col min="4" max="5" width="1.6640625" style="2" customWidth="1"/>
    <col min="6" max="6" width="13" style="2" customWidth="1"/>
    <col min="7" max="8" width="1.6640625" style="2" customWidth="1"/>
    <col min="9" max="9" width="13" style="2" customWidth="1"/>
    <col min="10" max="16384" width="9.33203125" style="2"/>
  </cols>
  <sheetData>
    <row r="1" spans="1:9" x14ac:dyDescent="0.3">
      <c r="A1" s="1" t="s">
        <v>0</v>
      </c>
      <c r="B1" s="1"/>
      <c r="C1" s="1"/>
      <c r="D1" s="1"/>
      <c r="E1" s="1"/>
      <c r="F1" s="1"/>
      <c r="G1" s="1"/>
      <c r="H1" s="1"/>
      <c r="I1" s="1"/>
    </row>
    <row r="2" spans="1:9" ht="13.5" x14ac:dyDescent="0.35">
      <c r="A2" s="70" t="s">
        <v>79</v>
      </c>
      <c r="B2" s="58"/>
      <c r="C2" s="58"/>
      <c r="D2" s="58"/>
      <c r="E2" s="58"/>
      <c r="F2" s="58"/>
      <c r="G2" s="58"/>
      <c r="H2" s="58"/>
      <c r="I2" s="58"/>
    </row>
    <row r="3" spans="1:9" ht="13.5" x14ac:dyDescent="0.35">
      <c r="A3" s="70" t="s">
        <v>2</v>
      </c>
      <c r="B3" s="58"/>
      <c r="C3" s="58"/>
      <c r="D3" s="58"/>
      <c r="E3" s="58"/>
      <c r="F3" s="58"/>
      <c r="G3" s="58"/>
      <c r="H3" s="58"/>
      <c r="I3" s="58"/>
    </row>
    <row r="4" spans="1:9" ht="13.5" x14ac:dyDescent="0.35">
      <c r="A4" s="70"/>
      <c r="B4" s="58"/>
      <c r="C4" s="58"/>
      <c r="D4" s="58"/>
      <c r="E4" s="58"/>
      <c r="F4" s="58"/>
      <c r="G4" s="58"/>
      <c r="H4" s="58"/>
      <c r="I4" s="58"/>
    </row>
    <row r="5" spans="1:9" ht="13.5" x14ac:dyDescent="0.35">
      <c r="A5" s="3"/>
      <c r="B5" s="3"/>
      <c r="C5" s="62"/>
      <c r="D5" s="3"/>
      <c r="E5" s="3"/>
      <c r="F5" s="78"/>
      <c r="G5" s="3"/>
      <c r="H5" s="3"/>
      <c r="I5" s="78"/>
    </row>
    <row r="6" spans="1:9" x14ac:dyDescent="0.3">
      <c r="A6" s="63"/>
      <c r="B6" s="81"/>
      <c r="C6" s="81"/>
      <c r="D6" s="81"/>
      <c r="E6" s="81"/>
      <c r="F6" s="81"/>
      <c r="G6" s="81"/>
      <c r="H6" s="112"/>
      <c r="I6" s="81"/>
    </row>
    <row r="7" spans="1:9" s="113" customFormat="1" ht="51.75" customHeight="1" x14ac:dyDescent="0.3">
      <c r="A7" s="114"/>
      <c r="B7" s="202" t="s">
        <v>31</v>
      </c>
      <c r="C7" s="202"/>
      <c r="D7" s="115"/>
      <c r="E7" s="202" t="s">
        <v>32</v>
      </c>
      <c r="F7" s="202">
        <v>2024</v>
      </c>
      <c r="G7" s="115"/>
      <c r="H7" s="202" t="s">
        <v>33</v>
      </c>
      <c r="I7" s="202">
        <v>2024</v>
      </c>
    </row>
    <row r="8" spans="1:9" s="71" customFormat="1" x14ac:dyDescent="0.3">
      <c r="A8" s="107" t="s">
        <v>80</v>
      </c>
      <c r="B8" s="107" t="s">
        <v>7</v>
      </c>
      <c r="C8" s="24">
        <v>7515743</v>
      </c>
      <c r="D8" s="107"/>
      <c r="E8" s="107" t="s">
        <v>7</v>
      </c>
      <c r="F8" s="24">
        <v>-97199</v>
      </c>
      <c r="G8" s="107"/>
      <c r="H8" s="107" t="s">
        <v>7</v>
      </c>
      <c r="I8" s="24">
        <v>7418544</v>
      </c>
    </row>
    <row r="9" spans="1:9" x14ac:dyDescent="0.3">
      <c r="A9" s="8" t="s">
        <v>68</v>
      </c>
      <c r="B9" s="8"/>
      <c r="C9" s="11">
        <v>245653</v>
      </c>
      <c r="D9" s="8"/>
      <c r="E9" s="8"/>
      <c r="F9" s="11">
        <v>0</v>
      </c>
      <c r="G9" s="8"/>
      <c r="H9" s="8"/>
      <c r="I9" s="11">
        <v>245653</v>
      </c>
    </row>
    <row r="10" spans="1:9" x14ac:dyDescent="0.3">
      <c r="A10" s="13" t="s">
        <v>76</v>
      </c>
      <c r="B10" s="4"/>
      <c r="C10" s="7">
        <v>0</v>
      </c>
      <c r="D10" s="4"/>
      <c r="E10" s="4"/>
      <c r="F10" s="7">
        <v>8815</v>
      </c>
      <c r="G10" s="4"/>
      <c r="H10" s="4"/>
      <c r="I10" s="7">
        <v>8815</v>
      </c>
    </row>
    <row r="11" spans="1:9" x14ac:dyDescent="0.3">
      <c r="A11" s="8" t="s">
        <v>81</v>
      </c>
      <c r="B11" s="8"/>
      <c r="C11" s="14">
        <v>40602</v>
      </c>
      <c r="D11" s="8"/>
      <c r="E11" s="8"/>
      <c r="F11" s="14">
        <v>0</v>
      </c>
      <c r="G11" s="8"/>
      <c r="H11" s="8"/>
      <c r="I11" s="14">
        <v>40602</v>
      </c>
    </row>
    <row r="12" spans="1:9" s="71" customFormat="1" x14ac:dyDescent="0.3">
      <c r="A12" s="107" t="s">
        <v>82</v>
      </c>
      <c r="B12" s="123" t="s">
        <v>7</v>
      </c>
      <c r="C12" s="23">
        <v>7801998</v>
      </c>
      <c r="D12" s="111"/>
      <c r="E12" s="123" t="s">
        <v>7</v>
      </c>
      <c r="F12" s="23">
        <v>-88384</v>
      </c>
      <c r="G12" s="111"/>
      <c r="H12" s="123" t="s">
        <v>7</v>
      </c>
      <c r="I12" s="23">
        <v>7713614</v>
      </c>
    </row>
    <row r="13" spans="1:9" x14ac:dyDescent="0.3">
      <c r="A13" s="8" t="s">
        <v>68</v>
      </c>
      <c r="B13" s="8"/>
      <c r="C13" s="11">
        <v>311207</v>
      </c>
      <c r="D13" s="8"/>
      <c r="E13" s="8"/>
      <c r="F13" s="11">
        <v>0</v>
      </c>
      <c r="G13" s="8"/>
      <c r="H13" s="8"/>
      <c r="I13" s="11">
        <v>311207</v>
      </c>
    </row>
    <row r="14" spans="1:9" x14ac:dyDescent="0.3">
      <c r="A14" s="13" t="s">
        <v>76</v>
      </c>
      <c r="B14" s="4"/>
      <c r="C14" s="7">
        <v>0</v>
      </c>
      <c r="D14" s="4"/>
      <c r="E14" s="4"/>
      <c r="F14" s="7">
        <v>-33803</v>
      </c>
      <c r="G14" s="4"/>
      <c r="H14" s="4"/>
      <c r="I14" s="7">
        <v>-33803</v>
      </c>
    </row>
    <row r="15" spans="1:9" x14ac:dyDescent="0.3">
      <c r="A15" s="8" t="s">
        <v>81</v>
      </c>
      <c r="B15" s="8"/>
      <c r="C15" s="14">
        <v>-317331</v>
      </c>
      <c r="D15" s="8"/>
      <c r="E15" s="8"/>
      <c r="F15" s="14">
        <v>0</v>
      </c>
      <c r="G15" s="8"/>
      <c r="H15" s="8"/>
      <c r="I15" s="14">
        <v>-317331</v>
      </c>
    </row>
    <row r="16" spans="1:9" s="71" customFormat="1" x14ac:dyDescent="0.3">
      <c r="A16" s="107" t="s">
        <v>83</v>
      </c>
      <c r="B16" s="123" t="s">
        <v>7</v>
      </c>
      <c r="C16" s="23">
        <v>7795874</v>
      </c>
      <c r="D16" s="111"/>
      <c r="E16" s="123" t="s">
        <v>7</v>
      </c>
      <c r="F16" s="23">
        <v>-122187</v>
      </c>
      <c r="G16" s="111"/>
      <c r="H16" s="123" t="s">
        <v>7</v>
      </c>
      <c r="I16" s="23">
        <v>7673687</v>
      </c>
    </row>
    <row r="17" spans="1:9" x14ac:dyDescent="0.3">
      <c r="A17" s="8" t="s">
        <v>68</v>
      </c>
      <c r="B17" s="8"/>
      <c r="C17" s="11">
        <v>248104</v>
      </c>
      <c r="D17" s="8"/>
      <c r="E17" s="8"/>
      <c r="F17" s="11">
        <v>0</v>
      </c>
      <c r="G17" s="8"/>
      <c r="H17" s="8"/>
      <c r="I17" s="11">
        <v>248104</v>
      </c>
    </row>
    <row r="18" spans="1:9" x14ac:dyDescent="0.3">
      <c r="A18" s="13" t="s">
        <v>76</v>
      </c>
      <c r="B18" s="4"/>
      <c r="C18" s="7">
        <v>0</v>
      </c>
      <c r="D18" s="4"/>
      <c r="E18" s="4"/>
      <c r="F18" s="7">
        <v>50264</v>
      </c>
      <c r="G18" s="4"/>
      <c r="H18" s="4"/>
      <c r="I18" s="7">
        <v>50264</v>
      </c>
    </row>
    <row r="19" spans="1:9" x14ac:dyDescent="0.3">
      <c r="A19" s="8" t="s">
        <v>81</v>
      </c>
      <c r="B19" s="8"/>
      <c r="C19" s="14">
        <v>-294420</v>
      </c>
      <c r="D19" s="8"/>
      <c r="E19" s="8"/>
      <c r="F19" s="14">
        <v>0</v>
      </c>
      <c r="G19" s="8"/>
      <c r="H19" s="8"/>
      <c r="I19" s="14">
        <v>-294420</v>
      </c>
    </row>
    <row r="20" spans="1:9" s="71" customFormat="1" ht="13.5" thickBot="1" x14ac:dyDescent="0.35">
      <c r="A20" s="107" t="s">
        <v>84</v>
      </c>
      <c r="B20" s="122" t="s">
        <v>7</v>
      </c>
      <c r="C20" s="116">
        <v>7749558</v>
      </c>
      <c r="D20" s="111"/>
      <c r="E20" s="122" t="s">
        <v>7</v>
      </c>
      <c r="F20" s="116">
        <v>-71923</v>
      </c>
      <c r="G20" s="122"/>
      <c r="H20" s="122" t="s">
        <v>7</v>
      </c>
      <c r="I20" s="116">
        <v>7677635</v>
      </c>
    </row>
    <row r="21" spans="1:9" ht="13.5" thickTop="1" x14ac:dyDescent="0.3"/>
  </sheetData>
  <mergeCells count="3">
    <mergeCell ref="B7:C7"/>
    <mergeCell ref="E7:F7"/>
    <mergeCell ref="H7:I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A64-F27B-494D-A49B-5B05A304210B}">
  <dimension ref="A1:I44"/>
  <sheetViews>
    <sheetView showGridLines="0" zoomScaleNormal="100" workbookViewId="0"/>
  </sheetViews>
  <sheetFormatPr defaultColWidth="9.33203125" defaultRowHeight="13" x14ac:dyDescent="0.3"/>
  <cols>
    <col min="1" max="1" width="80.77734375" style="2" customWidth="1"/>
    <col min="2" max="2" width="1.6640625" style="2" customWidth="1"/>
    <col min="3" max="3" width="13" style="2" customWidth="1"/>
    <col min="4" max="5" width="1.6640625" style="2" customWidth="1"/>
    <col min="6" max="6" width="13" style="2" customWidth="1"/>
    <col min="7" max="8" width="1.6640625" style="2" customWidth="1"/>
    <col min="9" max="9" width="13" style="2" customWidth="1"/>
    <col min="10" max="16384" width="9.33203125" style="2"/>
  </cols>
  <sheetData>
    <row r="1" spans="1:9" x14ac:dyDescent="0.3">
      <c r="A1" s="1" t="s">
        <v>0</v>
      </c>
      <c r="B1" s="1"/>
      <c r="C1" s="1"/>
      <c r="D1" s="1"/>
      <c r="E1" s="1"/>
      <c r="F1" s="1"/>
      <c r="G1" s="1"/>
      <c r="H1" s="1"/>
      <c r="I1" s="1"/>
    </row>
    <row r="2" spans="1:9" ht="13.5" x14ac:dyDescent="0.35">
      <c r="A2" s="70" t="s">
        <v>85</v>
      </c>
      <c r="B2" s="58"/>
      <c r="C2" s="58"/>
      <c r="D2" s="58"/>
      <c r="E2" s="58"/>
      <c r="F2" s="58"/>
      <c r="G2" s="58"/>
      <c r="H2" s="58"/>
      <c r="I2" s="58"/>
    </row>
    <row r="3" spans="1:9" ht="13.5" x14ac:dyDescent="0.35">
      <c r="A3" s="70" t="s">
        <v>2</v>
      </c>
      <c r="B3" s="58"/>
      <c r="C3" s="58"/>
      <c r="D3" s="58"/>
      <c r="E3" s="58"/>
      <c r="F3" s="58"/>
      <c r="G3" s="58"/>
      <c r="H3" s="58"/>
      <c r="I3" s="58"/>
    </row>
    <row r="4" spans="1:9" ht="13.5" x14ac:dyDescent="0.35">
      <c r="A4" s="70"/>
      <c r="B4" s="58"/>
      <c r="C4" s="58"/>
      <c r="D4" s="58"/>
      <c r="E4" s="58"/>
      <c r="F4" s="58"/>
      <c r="G4" s="58"/>
      <c r="H4" s="58"/>
      <c r="I4" s="58"/>
    </row>
    <row r="5" spans="1:9" ht="13.5" x14ac:dyDescent="0.35">
      <c r="A5" s="3"/>
      <c r="B5" s="3"/>
      <c r="C5" s="62"/>
      <c r="D5" s="3"/>
      <c r="E5" s="3"/>
      <c r="F5" s="78"/>
      <c r="G5" s="3"/>
      <c r="H5" s="3"/>
      <c r="I5" s="78"/>
    </row>
    <row r="6" spans="1:9" x14ac:dyDescent="0.3">
      <c r="A6" s="63"/>
      <c r="B6" s="77" t="s">
        <v>73</v>
      </c>
      <c r="C6" s="77"/>
      <c r="D6" s="77"/>
      <c r="E6" s="77"/>
      <c r="F6" s="77"/>
      <c r="G6" s="77"/>
      <c r="H6" s="75"/>
      <c r="I6" s="77"/>
    </row>
    <row r="7" spans="1:9" x14ac:dyDescent="0.3">
      <c r="A7" s="67"/>
      <c r="B7" s="195">
        <v>2025</v>
      </c>
      <c r="C7" s="195"/>
      <c r="D7" s="66"/>
      <c r="E7" s="195">
        <v>2024</v>
      </c>
      <c r="F7" s="195">
        <v>2024</v>
      </c>
      <c r="G7" s="66"/>
      <c r="H7" s="195">
        <v>2023</v>
      </c>
      <c r="I7" s="195">
        <v>2024</v>
      </c>
    </row>
    <row r="8" spans="1:9" x14ac:dyDescent="0.3">
      <c r="A8" s="117" t="s">
        <v>86</v>
      </c>
      <c r="B8" s="4"/>
      <c r="C8" s="4"/>
      <c r="D8" s="4"/>
      <c r="E8" s="4"/>
      <c r="F8" s="4"/>
      <c r="G8" s="4"/>
      <c r="H8" s="4"/>
      <c r="I8" s="4"/>
    </row>
    <row r="9" spans="1:9" x14ac:dyDescent="0.3">
      <c r="A9" s="118" t="s">
        <v>68</v>
      </c>
      <c r="B9" s="27" t="s">
        <v>7</v>
      </c>
      <c r="C9" s="124">
        <v>248104</v>
      </c>
      <c r="D9" s="45"/>
      <c r="E9" s="27" t="s">
        <v>7</v>
      </c>
      <c r="F9" s="124">
        <v>311207</v>
      </c>
      <c r="G9" s="45"/>
      <c r="H9" s="27" t="s">
        <v>7</v>
      </c>
      <c r="I9" s="124">
        <v>245653</v>
      </c>
    </row>
    <row r="10" spans="1:9" s="71" customFormat="1" x14ac:dyDescent="0.3">
      <c r="A10" s="137" t="s">
        <v>87</v>
      </c>
      <c r="B10" s="174"/>
      <c r="C10" s="138"/>
      <c r="D10" s="129"/>
      <c r="E10" s="174"/>
      <c r="F10" s="139"/>
      <c r="G10" s="129"/>
      <c r="H10" s="174"/>
      <c r="I10" s="139"/>
    </row>
    <row r="11" spans="1:9" x14ac:dyDescent="0.3">
      <c r="A11" s="118" t="s">
        <v>88</v>
      </c>
      <c r="B11" s="45"/>
      <c r="C11" s="124">
        <v>167531</v>
      </c>
      <c r="D11" s="45"/>
      <c r="E11" s="45"/>
      <c r="F11" s="124">
        <v>139297</v>
      </c>
      <c r="G11" s="45"/>
      <c r="H11" s="45"/>
      <c r="I11" s="124">
        <v>126838</v>
      </c>
    </row>
    <row r="12" spans="1:9" x14ac:dyDescent="0.3">
      <c r="A12" s="119" t="s">
        <v>89</v>
      </c>
      <c r="B12" s="42"/>
      <c r="C12" s="29">
        <v>16696</v>
      </c>
      <c r="D12" s="47"/>
      <c r="E12" s="42"/>
      <c r="F12" s="29">
        <v>15017</v>
      </c>
      <c r="G12" s="47"/>
      <c r="H12" s="42"/>
      <c r="I12" s="29">
        <v>14877</v>
      </c>
    </row>
    <row r="13" spans="1:9" x14ac:dyDescent="0.3">
      <c r="A13" s="118" t="s">
        <v>15</v>
      </c>
      <c r="B13" s="45"/>
      <c r="C13" s="21">
        <v>22869</v>
      </c>
      <c r="D13" s="126"/>
      <c r="E13" s="45"/>
      <c r="F13" s="21">
        <v>64</v>
      </c>
      <c r="G13" s="126"/>
      <c r="H13" s="45"/>
      <c r="I13" s="21">
        <v>38519</v>
      </c>
    </row>
    <row r="14" spans="1:9" s="71" customFormat="1" x14ac:dyDescent="0.3">
      <c r="A14" s="119" t="s">
        <v>90</v>
      </c>
      <c r="B14" s="42"/>
      <c r="C14" s="29">
        <v>2191</v>
      </c>
      <c r="D14" s="47"/>
      <c r="E14" s="42"/>
      <c r="F14" s="29">
        <v>3967</v>
      </c>
      <c r="G14" s="47"/>
      <c r="H14" s="42"/>
      <c r="I14" s="29">
        <v>22792</v>
      </c>
    </row>
    <row r="15" spans="1:9" x14ac:dyDescent="0.3">
      <c r="A15" s="118" t="s">
        <v>91</v>
      </c>
      <c r="B15" s="45"/>
      <c r="C15" s="21">
        <v>-54950</v>
      </c>
      <c r="D15" s="126"/>
      <c r="E15" s="45"/>
      <c r="F15" s="21">
        <v>-7576</v>
      </c>
      <c r="G15" s="126"/>
      <c r="H15" s="45"/>
      <c r="I15" s="21">
        <v>-26754</v>
      </c>
    </row>
    <row r="16" spans="1:9" x14ac:dyDescent="0.3">
      <c r="A16" s="119" t="s">
        <v>92</v>
      </c>
      <c r="B16" s="42"/>
      <c r="C16" s="29">
        <v>7011</v>
      </c>
      <c r="D16" s="47"/>
      <c r="E16" s="42"/>
      <c r="F16" s="29">
        <v>-16254</v>
      </c>
      <c r="G16" s="47"/>
      <c r="H16" s="42"/>
      <c r="I16" s="29">
        <v>16337</v>
      </c>
    </row>
    <row r="17" spans="1:9" x14ac:dyDescent="0.3">
      <c r="A17" s="118" t="s">
        <v>93</v>
      </c>
      <c r="B17" s="45"/>
      <c r="C17" s="21">
        <v>16578</v>
      </c>
      <c r="D17" s="126"/>
      <c r="E17" s="45"/>
      <c r="F17" s="21">
        <v>0</v>
      </c>
      <c r="G17" s="126"/>
      <c r="H17" s="45"/>
      <c r="I17" s="21">
        <v>0</v>
      </c>
    </row>
    <row r="18" spans="1:9" x14ac:dyDescent="0.3">
      <c r="A18" s="119" t="s">
        <v>94</v>
      </c>
      <c r="B18" s="42"/>
      <c r="C18" s="29">
        <v>4383</v>
      </c>
      <c r="D18" s="47"/>
      <c r="E18" s="42"/>
      <c r="F18" s="29">
        <v>-3019</v>
      </c>
      <c r="G18" s="47"/>
      <c r="H18" s="42"/>
      <c r="I18" s="29">
        <v>339</v>
      </c>
    </row>
    <row r="19" spans="1:9" s="71" customFormat="1" x14ac:dyDescent="0.3">
      <c r="A19" s="142" t="s">
        <v>95</v>
      </c>
      <c r="B19" s="175"/>
      <c r="C19" s="135"/>
      <c r="D19" s="49"/>
      <c r="E19" s="175"/>
      <c r="F19" s="135"/>
      <c r="G19" s="49"/>
      <c r="H19" s="175"/>
      <c r="I19" s="135"/>
    </row>
    <row r="20" spans="1:9" x14ac:dyDescent="0.3">
      <c r="A20" s="140" t="s">
        <v>96</v>
      </c>
      <c r="B20" s="42"/>
      <c r="C20" s="29">
        <v>-10913</v>
      </c>
      <c r="D20" s="125"/>
      <c r="E20" s="42"/>
      <c r="F20" s="29">
        <v>9065</v>
      </c>
      <c r="G20" s="125"/>
      <c r="H20" s="42"/>
      <c r="I20" s="29">
        <v>-7617</v>
      </c>
    </row>
    <row r="21" spans="1:9" x14ac:dyDescent="0.3">
      <c r="A21" s="141" t="s">
        <v>9</v>
      </c>
      <c r="B21" s="45"/>
      <c r="C21" s="21">
        <v>-24578</v>
      </c>
      <c r="D21" s="127"/>
      <c r="E21" s="45"/>
      <c r="F21" s="21">
        <v>15589</v>
      </c>
      <c r="G21" s="127"/>
      <c r="H21" s="45"/>
      <c r="I21" s="21">
        <v>-20486</v>
      </c>
    </row>
    <row r="22" spans="1:9" x14ac:dyDescent="0.3">
      <c r="A22" s="140" t="s">
        <v>20</v>
      </c>
      <c r="B22" s="42"/>
      <c r="C22" s="29">
        <v>6113</v>
      </c>
      <c r="D22" s="125"/>
      <c r="E22" s="42"/>
      <c r="F22" s="29">
        <v>2647</v>
      </c>
      <c r="G22" s="125"/>
      <c r="H22" s="42"/>
      <c r="I22" s="29">
        <v>-4577</v>
      </c>
    </row>
    <row r="23" spans="1:9" x14ac:dyDescent="0.3">
      <c r="A23" s="141" t="s">
        <v>21</v>
      </c>
      <c r="B23" s="45"/>
      <c r="C23" s="21">
        <v>-3975</v>
      </c>
      <c r="D23" s="127"/>
      <c r="E23" s="45"/>
      <c r="F23" s="21">
        <v>-4751</v>
      </c>
      <c r="G23" s="127"/>
      <c r="H23" s="45"/>
      <c r="I23" s="21">
        <v>13874</v>
      </c>
    </row>
    <row r="24" spans="1:9" x14ac:dyDescent="0.3">
      <c r="A24" s="140" t="s">
        <v>22</v>
      </c>
      <c r="B24" s="42"/>
      <c r="C24" s="128">
        <v>50774</v>
      </c>
      <c r="D24" s="42"/>
      <c r="E24" s="42"/>
      <c r="F24" s="128">
        <v>20726</v>
      </c>
      <c r="G24" s="42"/>
      <c r="H24" s="42"/>
      <c r="I24" s="128">
        <v>44579</v>
      </c>
    </row>
    <row r="25" spans="1:9" x14ac:dyDescent="0.3">
      <c r="A25" s="141" t="s">
        <v>97</v>
      </c>
      <c r="B25" s="45"/>
      <c r="C25" s="21">
        <v>18045</v>
      </c>
      <c r="D25" s="126"/>
      <c r="E25" s="45"/>
      <c r="F25" s="21">
        <v>16183</v>
      </c>
      <c r="G25" s="126"/>
      <c r="H25" s="45"/>
      <c r="I25" s="21">
        <v>-27938</v>
      </c>
    </row>
    <row r="26" spans="1:9" x14ac:dyDescent="0.3">
      <c r="A26" s="117" t="s">
        <v>98</v>
      </c>
      <c r="B26" s="42"/>
      <c r="C26" s="23">
        <v>465879</v>
      </c>
      <c r="D26" s="129"/>
      <c r="E26" s="174"/>
      <c r="F26" s="23">
        <v>502162</v>
      </c>
      <c r="G26" s="129"/>
      <c r="H26" s="174"/>
      <c r="I26" s="23">
        <v>436436</v>
      </c>
    </row>
    <row r="27" spans="1:9" x14ac:dyDescent="0.3">
      <c r="A27" s="120" t="s">
        <v>99</v>
      </c>
      <c r="B27" s="45"/>
      <c r="C27" s="21"/>
      <c r="D27" s="126"/>
      <c r="E27" s="45"/>
      <c r="F27" s="21"/>
      <c r="G27" s="126"/>
      <c r="H27" s="45"/>
      <c r="I27" s="21"/>
    </row>
    <row r="28" spans="1:9" x14ac:dyDescent="0.3">
      <c r="A28" s="119" t="s">
        <v>100</v>
      </c>
      <c r="B28" s="42"/>
      <c r="C28" s="29">
        <v>-9547</v>
      </c>
      <c r="D28" s="125"/>
      <c r="E28" s="42"/>
      <c r="F28" s="29">
        <v>-7053</v>
      </c>
      <c r="G28" s="125"/>
      <c r="H28" s="42"/>
      <c r="I28" s="29">
        <v>-9904</v>
      </c>
    </row>
    <row r="29" spans="1:9" x14ac:dyDescent="0.3">
      <c r="A29" s="118" t="s">
        <v>101</v>
      </c>
      <c r="B29" s="45"/>
      <c r="C29" s="21">
        <v>-136673</v>
      </c>
      <c r="D29" s="127"/>
      <c r="E29" s="45"/>
      <c r="F29" s="21">
        <v>-134942</v>
      </c>
      <c r="G29" s="127"/>
      <c r="H29" s="45"/>
      <c r="I29" s="21">
        <v>-122356</v>
      </c>
    </row>
    <row r="30" spans="1:9" x14ac:dyDescent="0.3">
      <c r="A30" s="119" t="s">
        <v>102</v>
      </c>
      <c r="B30" s="42"/>
      <c r="C30" s="29">
        <v>-16751</v>
      </c>
      <c r="D30" s="125"/>
      <c r="E30" s="42"/>
      <c r="F30" s="29">
        <v>-20626</v>
      </c>
      <c r="G30" s="125"/>
      <c r="H30" s="42"/>
      <c r="I30" s="29">
        <v>-303203</v>
      </c>
    </row>
    <row r="31" spans="1:9" x14ac:dyDescent="0.3">
      <c r="A31" s="118" t="s">
        <v>103</v>
      </c>
      <c r="B31" s="45"/>
      <c r="C31" s="21">
        <v>57049</v>
      </c>
      <c r="D31" s="127"/>
      <c r="E31" s="45"/>
      <c r="F31" s="21">
        <v>0</v>
      </c>
      <c r="G31" s="127"/>
      <c r="H31" s="45"/>
      <c r="I31" s="21">
        <v>0</v>
      </c>
    </row>
    <row r="32" spans="1:9" x14ac:dyDescent="0.3">
      <c r="A32" s="119" t="s">
        <v>94</v>
      </c>
      <c r="B32" s="176"/>
      <c r="C32" s="29">
        <v>1147</v>
      </c>
      <c r="D32" s="125"/>
      <c r="E32" s="42"/>
      <c r="F32" s="29">
        <v>-2384</v>
      </c>
      <c r="G32" s="125"/>
      <c r="H32" s="42"/>
      <c r="I32" s="29">
        <v>3314</v>
      </c>
    </row>
    <row r="33" spans="1:9" x14ac:dyDescent="0.3">
      <c r="A33" s="120" t="s">
        <v>104</v>
      </c>
      <c r="B33" s="45"/>
      <c r="C33" s="37">
        <v>-104775</v>
      </c>
      <c r="D33" s="130"/>
      <c r="E33" s="175"/>
      <c r="F33" s="37">
        <v>-165005</v>
      </c>
      <c r="G33" s="130"/>
      <c r="H33" s="175"/>
      <c r="I33" s="37">
        <v>-432149</v>
      </c>
    </row>
    <row r="34" spans="1:9" x14ac:dyDescent="0.3">
      <c r="A34" s="117" t="s">
        <v>105</v>
      </c>
      <c r="B34" s="79"/>
      <c r="C34" s="131"/>
      <c r="D34" s="79"/>
      <c r="E34" s="79"/>
      <c r="F34" s="47"/>
      <c r="G34" s="79"/>
      <c r="H34" s="79"/>
      <c r="I34" s="47"/>
    </row>
    <row r="35" spans="1:9" x14ac:dyDescent="0.3">
      <c r="A35" s="118" t="s">
        <v>106</v>
      </c>
      <c r="B35" s="45"/>
      <c r="C35" s="132">
        <v>-307196</v>
      </c>
      <c r="D35" s="45"/>
      <c r="E35" s="45"/>
      <c r="F35" s="132">
        <v>-332348</v>
      </c>
      <c r="G35" s="45"/>
      <c r="H35" s="45"/>
      <c r="I35" s="132">
        <v>25725</v>
      </c>
    </row>
    <row r="36" spans="1:9" x14ac:dyDescent="0.3">
      <c r="A36" s="119" t="s">
        <v>107</v>
      </c>
      <c r="B36" s="42"/>
      <c r="C36" s="29">
        <v>0</v>
      </c>
      <c r="D36" s="125"/>
      <c r="E36" s="42"/>
      <c r="F36" s="29">
        <v>0</v>
      </c>
      <c r="G36" s="125"/>
      <c r="H36" s="42"/>
      <c r="I36" s="29">
        <v>-500</v>
      </c>
    </row>
    <row r="37" spans="1:9" x14ac:dyDescent="0.3">
      <c r="A37" s="120" t="s">
        <v>108</v>
      </c>
      <c r="B37" s="45"/>
      <c r="C37" s="37">
        <v>-307196</v>
      </c>
      <c r="D37" s="133"/>
      <c r="E37" s="175"/>
      <c r="F37" s="37">
        <v>-332348</v>
      </c>
      <c r="G37" s="133"/>
      <c r="H37" s="175"/>
      <c r="I37" s="37">
        <v>25225</v>
      </c>
    </row>
    <row r="38" spans="1:9" x14ac:dyDescent="0.3">
      <c r="A38" s="119" t="s">
        <v>109</v>
      </c>
      <c r="B38" s="42"/>
      <c r="C38" s="134">
        <v>4947</v>
      </c>
      <c r="D38" s="42"/>
      <c r="E38" s="42"/>
      <c r="F38" s="134">
        <v>-7114</v>
      </c>
      <c r="G38" s="42"/>
      <c r="H38" s="42"/>
      <c r="I38" s="134">
        <v>-397</v>
      </c>
    </row>
    <row r="39" spans="1:9" x14ac:dyDescent="0.3">
      <c r="A39" s="120" t="s">
        <v>110</v>
      </c>
      <c r="B39" s="45"/>
      <c r="C39" s="135">
        <v>58855</v>
      </c>
      <c r="D39" s="133"/>
      <c r="E39" s="175"/>
      <c r="F39" s="135">
        <v>-2305</v>
      </c>
      <c r="G39" s="133"/>
      <c r="H39" s="175"/>
      <c r="I39" s="135">
        <v>29115</v>
      </c>
    </row>
    <row r="40" spans="1:9" x14ac:dyDescent="0.3">
      <c r="A40" s="121" t="s">
        <v>111</v>
      </c>
      <c r="B40" s="42"/>
      <c r="C40" s="128">
        <v>97214</v>
      </c>
      <c r="D40" s="42"/>
      <c r="E40" s="42"/>
      <c r="F40" s="128">
        <v>99519</v>
      </c>
      <c r="G40" s="42"/>
      <c r="H40" s="42"/>
      <c r="I40" s="128">
        <v>70404</v>
      </c>
    </row>
    <row r="41" spans="1:9" s="71" customFormat="1" ht="13.5" thickBot="1" x14ac:dyDescent="0.35">
      <c r="A41" s="120" t="s">
        <v>112</v>
      </c>
      <c r="B41" s="179" t="s">
        <v>7</v>
      </c>
      <c r="C41" s="136">
        <v>156069</v>
      </c>
      <c r="D41" s="133"/>
      <c r="E41" s="179" t="s">
        <v>7</v>
      </c>
      <c r="F41" s="136">
        <v>97214</v>
      </c>
      <c r="G41" s="133"/>
      <c r="H41" s="179" t="s">
        <v>7</v>
      </c>
      <c r="I41" s="136">
        <v>99519</v>
      </c>
    </row>
    <row r="42" spans="1:9" ht="13.5" thickTop="1" x14ac:dyDescent="0.3"/>
    <row r="43" spans="1:9" x14ac:dyDescent="0.3">
      <c r="A43" s="120" t="s">
        <v>113</v>
      </c>
      <c r="B43" s="186"/>
      <c r="C43" s="187"/>
      <c r="D43" s="186"/>
      <c r="E43" s="186"/>
      <c r="F43" s="126"/>
      <c r="G43" s="186"/>
      <c r="H43" s="186"/>
      <c r="I43" s="126"/>
    </row>
    <row r="44" spans="1:9" x14ac:dyDescent="0.3">
      <c r="A44" s="188" t="s">
        <v>114</v>
      </c>
      <c r="B44" s="30" t="s">
        <v>7</v>
      </c>
      <c r="C44" s="128">
        <v>31871</v>
      </c>
      <c r="D44" s="42"/>
      <c r="E44" s="30" t="s">
        <v>7</v>
      </c>
      <c r="F44" s="128">
        <v>61091</v>
      </c>
      <c r="G44" s="42"/>
      <c r="H44" s="30" t="s">
        <v>7</v>
      </c>
      <c r="I44" s="128">
        <v>30428</v>
      </c>
    </row>
  </sheetData>
  <mergeCells count="3">
    <mergeCell ref="B7:C7"/>
    <mergeCell ref="E7:F7"/>
    <mergeCell ref="H7:I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4B759-9E95-4C62-BA83-77BFE01539F0}">
  <dimension ref="A1:K49"/>
  <sheetViews>
    <sheetView showGridLines="0" zoomScaleNormal="100" workbookViewId="0"/>
  </sheetViews>
  <sheetFormatPr defaultColWidth="9.33203125" defaultRowHeight="13" x14ac:dyDescent="0.3"/>
  <cols>
    <col min="1" max="1" width="80.77734375" style="2" customWidth="1"/>
    <col min="2" max="2" width="1.6640625" style="2" customWidth="1"/>
    <col min="3" max="3" width="13" style="2" customWidth="1"/>
    <col min="4" max="5" width="1.6640625" style="2" customWidth="1"/>
    <col min="6" max="6" width="13" style="2" customWidth="1"/>
    <col min="7" max="8" width="1.6640625" style="2" customWidth="1"/>
    <col min="9" max="9" width="13" style="2" customWidth="1"/>
    <col min="10" max="16384" width="9.33203125" style="2"/>
  </cols>
  <sheetData>
    <row r="1" spans="1:11" x14ac:dyDescent="0.3">
      <c r="A1" s="1" t="s">
        <v>0</v>
      </c>
    </row>
    <row r="2" spans="1:11" x14ac:dyDescent="0.3">
      <c r="A2" s="70" t="s">
        <v>115</v>
      </c>
    </row>
    <row r="3" spans="1:11" x14ac:dyDescent="0.3">
      <c r="A3" s="70" t="s">
        <v>2</v>
      </c>
    </row>
    <row r="4" spans="1:11" ht="13.5" x14ac:dyDescent="0.35">
      <c r="A4" s="3"/>
    </row>
    <row r="5" spans="1:11" x14ac:dyDescent="0.3">
      <c r="A5" s="63"/>
      <c r="B5" s="77" t="s">
        <v>73</v>
      </c>
      <c r="C5" s="77"/>
      <c r="D5" s="77"/>
      <c r="E5" s="77"/>
      <c r="F5" s="77"/>
      <c r="G5" s="77"/>
      <c r="H5" s="75"/>
      <c r="I5" s="77"/>
    </row>
    <row r="6" spans="1:11" ht="13.4" customHeight="1" x14ac:dyDescent="0.3">
      <c r="A6" s="63"/>
    </row>
    <row r="7" spans="1:11" x14ac:dyDescent="0.3">
      <c r="A7" s="67"/>
      <c r="B7" s="195">
        <v>2025</v>
      </c>
      <c r="C7" s="195"/>
      <c r="D7" s="66"/>
      <c r="E7" s="195">
        <v>2024</v>
      </c>
      <c r="F7" s="195">
        <v>2024</v>
      </c>
      <c r="G7" s="66"/>
      <c r="H7" s="195">
        <v>2023</v>
      </c>
      <c r="I7" s="195">
        <v>2024</v>
      </c>
    </row>
    <row r="8" spans="1:11" ht="12.4" customHeight="1" x14ac:dyDescent="0.3">
      <c r="A8" s="144" t="s">
        <v>116</v>
      </c>
      <c r="B8" s="147" t="s">
        <v>7</v>
      </c>
      <c r="C8" s="153">
        <v>336850</v>
      </c>
      <c r="D8" s="144"/>
      <c r="E8" s="147" t="s">
        <v>7</v>
      </c>
      <c r="F8" s="153">
        <v>395492</v>
      </c>
      <c r="G8" s="144"/>
      <c r="H8" s="147" t="s">
        <v>7</v>
      </c>
      <c r="I8" s="153">
        <v>324035</v>
      </c>
      <c r="J8" s="162"/>
      <c r="K8" s="162"/>
    </row>
    <row r="9" spans="1:11" ht="12.4" customHeight="1" x14ac:dyDescent="0.3">
      <c r="A9" s="151" t="s">
        <v>117</v>
      </c>
      <c r="B9" s="145"/>
      <c r="C9" s="154">
        <v>74418</v>
      </c>
      <c r="D9" s="145"/>
      <c r="E9" s="145"/>
      <c r="F9" s="154">
        <v>73655</v>
      </c>
      <c r="G9" s="145"/>
      <c r="H9" s="145"/>
      <c r="I9" s="154">
        <v>80421</v>
      </c>
      <c r="J9" s="162"/>
      <c r="K9" s="162"/>
    </row>
    <row r="10" spans="1:11" ht="12.4" customHeight="1" x14ac:dyDescent="0.3">
      <c r="A10" s="152" t="s">
        <v>118</v>
      </c>
      <c r="B10" s="144"/>
      <c r="C10" s="155">
        <v>82222</v>
      </c>
      <c r="D10" s="144"/>
      <c r="E10" s="144"/>
      <c r="F10" s="155">
        <v>54898</v>
      </c>
      <c r="G10" s="144"/>
      <c r="H10" s="144"/>
      <c r="I10" s="155">
        <v>36673</v>
      </c>
      <c r="J10" s="162"/>
      <c r="K10" s="162"/>
    </row>
    <row r="11" spans="1:11" ht="12.4" customHeight="1" x14ac:dyDescent="0.3">
      <c r="A11" s="151" t="s">
        <v>89</v>
      </c>
      <c r="B11" s="145"/>
      <c r="C11" s="154">
        <v>16696</v>
      </c>
      <c r="D11" s="145"/>
      <c r="E11" s="145"/>
      <c r="F11" s="154">
        <v>15017</v>
      </c>
      <c r="G11" s="145"/>
      <c r="H11" s="145"/>
      <c r="I11" s="154">
        <v>14877</v>
      </c>
      <c r="J11" s="162"/>
      <c r="K11" s="162"/>
    </row>
    <row r="12" spans="1:11" x14ac:dyDescent="0.3">
      <c r="A12" s="152" t="s">
        <v>119</v>
      </c>
      <c r="B12" s="150"/>
      <c r="C12" s="155">
        <v>2191</v>
      </c>
      <c r="D12" s="150"/>
      <c r="E12" s="150"/>
      <c r="F12" s="155">
        <v>3967</v>
      </c>
      <c r="G12" s="150"/>
      <c r="H12" s="150"/>
      <c r="I12" s="155">
        <v>22792</v>
      </c>
      <c r="J12" s="162"/>
      <c r="K12" s="162"/>
    </row>
    <row r="13" spans="1:11" x14ac:dyDescent="0.3">
      <c r="A13" s="151" t="s">
        <v>120</v>
      </c>
      <c r="B13" s="145"/>
      <c r="C13" s="154">
        <v>-54950</v>
      </c>
      <c r="D13" s="145"/>
      <c r="E13" s="145"/>
      <c r="F13" s="154">
        <v>-7445</v>
      </c>
      <c r="G13" s="145"/>
      <c r="H13" s="145"/>
      <c r="I13" s="154">
        <v>-25499</v>
      </c>
      <c r="J13" s="162"/>
      <c r="K13" s="162"/>
    </row>
    <row r="14" spans="1:11" x14ac:dyDescent="0.3">
      <c r="A14" s="152" t="s">
        <v>121</v>
      </c>
      <c r="B14" s="146"/>
      <c r="C14" s="155">
        <v>47381</v>
      </c>
      <c r="D14" s="146"/>
      <c r="E14" s="146"/>
      <c r="F14" s="155">
        <v>1203.7016303827418</v>
      </c>
      <c r="G14" s="146"/>
      <c r="H14" s="146"/>
      <c r="I14" s="155">
        <v>35518</v>
      </c>
      <c r="J14" s="162"/>
      <c r="K14" s="162"/>
    </row>
    <row r="15" spans="1:11" x14ac:dyDescent="0.3">
      <c r="A15" s="151" t="s">
        <v>122</v>
      </c>
      <c r="B15" s="145"/>
      <c r="C15" s="154">
        <v>1498</v>
      </c>
      <c r="D15" s="145"/>
      <c r="E15" s="145"/>
      <c r="F15" s="154">
        <v>0</v>
      </c>
      <c r="G15" s="145"/>
      <c r="H15" s="145"/>
      <c r="I15" s="154">
        <v>0</v>
      </c>
      <c r="J15" s="162"/>
      <c r="K15" s="162"/>
    </row>
    <row r="16" spans="1:11" s="71" customFormat="1" ht="13.5" thickBot="1" x14ac:dyDescent="0.35">
      <c r="A16" s="105" t="s">
        <v>123</v>
      </c>
      <c r="B16" s="178" t="s">
        <v>7</v>
      </c>
      <c r="C16" s="156">
        <v>506306</v>
      </c>
      <c r="D16" s="105"/>
      <c r="E16" s="178" t="s">
        <v>7</v>
      </c>
      <c r="F16" s="156">
        <v>536787.7016303828</v>
      </c>
      <c r="G16" s="105"/>
      <c r="H16" s="178" t="s">
        <v>7</v>
      </c>
      <c r="I16" s="156">
        <v>488817</v>
      </c>
      <c r="J16" s="165"/>
      <c r="K16" s="165"/>
    </row>
    <row r="17" spans="1:11" ht="13.5" thickTop="1" x14ac:dyDescent="0.3">
      <c r="A17" s="145"/>
      <c r="B17" s="145"/>
      <c r="C17" s="149"/>
      <c r="D17" s="145"/>
      <c r="E17" s="145"/>
      <c r="F17" s="149"/>
      <c r="G17" s="145"/>
      <c r="H17" s="145"/>
      <c r="I17" s="149"/>
    </row>
    <row r="18" spans="1:11" x14ac:dyDescent="0.3">
      <c r="A18" s="146" t="s">
        <v>124</v>
      </c>
      <c r="B18" s="159"/>
      <c r="C18" s="157">
        <v>0.21</v>
      </c>
      <c r="D18" s="159"/>
      <c r="E18" s="159"/>
      <c r="F18" s="157">
        <v>0.24</v>
      </c>
      <c r="G18" s="159"/>
      <c r="H18" s="159"/>
      <c r="I18" s="157">
        <v>0.21</v>
      </c>
    </row>
    <row r="19" spans="1:11" x14ac:dyDescent="0.3">
      <c r="A19" s="151" t="s">
        <v>117</v>
      </c>
      <c r="B19" s="160"/>
      <c r="C19" s="158">
        <v>0.05</v>
      </c>
      <c r="D19" s="160"/>
      <c r="E19" s="160"/>
      <c r="F19" s="158">
        <v>0.05</v>
      </c>
      <c r="G19" s="160"/>
      <c r="H19" s="160"/>
      <c r="I19" s="158">
        <v>0.05</v>
      </c>
    </row>
    <row r="20" spans="1:11" x14ac:dyDescent="0.3">
      <c r="A20" s="152" t="s">
        <v>118</v>
      </c>
      <c r="B20" s="159"/>
      <c r="C20" s="157">
        <v>0.05</v>
      </c>
      <c r="D20" s="159"/>
      <c r="E20" s="159"/>
      <c r="F20" s="157">
        <v>0.03</v>
      </c>
      <c r="G20" s="159"/>
      <c r="H20" s="159"/>
      <c r="I20" s="157">
        <v>0.02</v>
      </c>
    </row>
    <row r="21" spans="1:11" x14ac:dyDescent="0.3">
      <c r="A21" s="151" t="s">
        <v>89</v>
      </c>
      <c r="B21" s="160"/>
      <c r="C21" s="158">
        <v>0.01</v>
      </c>
      <c r="D21" s="160"/>
      <c r="E21" s="160"/>
      <c r="F21" s="158">
        <v>0.01</v>
      </c>
      <c r="G21" s="160"/>
      <c r="H21" s="160"/>
      <c r="I21" s="158">
        <v>0.01</v>
      </c>
    </row>
    <row r="22" spans="1:11" x14ac:dyDescent="0.3">
      <c r="A22" s="152" t="s">
        <v>119</v>
      </c>
      <c r="B22" s="159"/>
      <c r="C22" s="157">
        <v>0</v>
      </c>
      <c r="D22" s="159"/>
      <c r="E22" s="159"/>
      <c r="F22" s="157">
        <v>0</v>
      </c>
      <c r="G22" s="159"/>
      <c r="H22" s="159"/>
      <c r="I22" s="157">
        <v>0.02</v>
      </c>
    </row>
    <row r="23" spans="1:11" x14ac:dyDescent="0.3">
      <c r="A23" s="151" t="s">
        <v>120</v>
      </c>
      <c r="B23" s="160"/>
      <c r="C23" s="158">
        <v>-0.03</v>
      </c>
      <c r="D23" s="160"/>
      <c r="E23" s="160"/>
      <c r="F23" s="158">
        <v>0</v>
      </c>
      <c r="G23" s="160"/>
      <c r="H23" s="160"/>
      <c r="I23" s="158">
        <v>-0.02</v>
      </c>
    </row>
    <row r="24" spans="1:11" x14ac:dyDescent="0.3">
      <c r="A24" s="152" t="s">
        <v>121</v>
      </c>
      <c r="B24" s="159"/>
      <c r="C24" s="157">
        <v>0.02</v>
      </c>
      <c r="D24" s="159"/>
      <c r="E24" s="159"/>
      <c r="F24" s="157">
        <v>0</v>
      </c>
      <c r="G24" s="159"/>
      <c r="H24" s="159"/>
      <c r="I24" s="157">
        <v>0.02</v>
      </c>
    </row>
    <row r="25" spans="1:11" ht="13.5" customHeight="1" x14ac:dyDescent="0.3">
      <c r="A25" s="151" t="s">
        <v>122</v>
      </c>
      <c r="B25" s="160"/>
      <c r="C25" s="158">
        <v>0</v>
      </c>
      <c r="D25" s="160"/>
      <c r="E25" s="160"/>
      <c r="F25" s="158">
        <v>0</v>
      </c>
      <c r="G25" s="160"/>
      <c r="H25" s="160"/>
      <c r="I25" s="158">
        <v>0</v>
      </c>
    </row>
    <row r="26" spans="1:11" s="71" customFormat="1" ht="13.5" thickBot="1" x14ac:dyDescent="0.35">
      <c r="A26" s="105" t="s">
        <v>125</v>
      </c>
      <c r="B26" s="164"/>
      <c r="C26" s="163">
        <v>0.31000000000000005</v>
      </c>
      <c r="D26" s="161"/>
      <c r="E26" s="164"/>
      <c r="F26" s="163">
        <v>0.32999999999999996</v>
      </c>
      <c r="G26" s="161"/>
      <c r="H26" s="164"/>
      <c r="I26" s="163">
        <v>0.31000000000000005</v>
      </c>
    </row>
    <row r="27" spans="1:11" ht="13.5" thickTop="1" x14ac:dyDescent="0.3">
      <c r="A27" s="145"/>
      <c r="B27" s="145"/>
      <c r="C27" s="149"/>
      <c r="D27" s="145"/>
      <c r="E27" s="145"/>
      <c r="F27" s="149"/>
      <c r="G27" s="145"/>
      <c r="H27" s="145"/>
      <c r="I27" s="149"/>
    </row>
    <row r="28" spans="1:11" ht="12.4" customHeight="1" x14ac:dyDescent="0.3">
      <c r="A28" s="144" t="s">
        <v>126</v>
      </c>
      <c r="B28" s="147" t="s">
        <v>7</v>
      </c>
      <c r="C28" s="155">
        <v>248104</v>
      </c>
      <c r="D28" s="144"/>
      <c r="E28" s="147" t="s">
        <v>7</v>
      </c>
      <c r="F28" s="155">
        <v>311207</v>
      </c>
      <c r="G28" s="144"/>
      <c r="H28" s="147" t="s">
        <v>7</v>
      </c>
      <c r="I28" s="155">
        <v>245653</v>
      </c>
      <c r="J28" s="162"/>
      <c r="K28" s="162"/>
    </row>
    <row r="29" spans="1:11" ht="12.4" customHeight="1" x14ac:dyDescent="0.3">
      <c r="A29" s="151" t="s">
        <v>117</v>
      </c>
      <c r="B29" s="145"/>
      <c r="C29" s="154">
        <v>74418</v>
      </c>
      <c r="D29" s="145"/>
      <c r="E29" s="145"/>
      <c r="F29" s="154">
        <v>73655</v>
      </c>
      <c r="G29" s="145"/>
      <c r="H29" s="145"/>
      <c r="I29" s="154">
        <v>80421</v>
      </c>
      <c r="J29" s="162"/>
      <c r="K29" s="162"/>
    </row>
    <row r="30" spans="1:11" ht="12.4" customHeight="1" x14ac:dyDescent="0.3">
      <c r="A30" s="152" t="s">
        <v>118</v>
      </c>
      <c r="B30" s="144"/>
      <c r="C30" s="155">
        <v>82222</v>
      </c>
      <c r="D30" s="144"/>
      <c r="E30" s="144"/>
      <c r="F30" s="155">
        <v>54898</v>
      </c>
      <c r="G30" s="144"/>
      <c r="H30" s="144"/>
      <c r="I30" s="155">
        <v>36673</v>
      </c>
      <c r="J30" s="162"/>
      <c r="K30" s="162"/>
    </row>
    <row r="31" spans="1:11" ht="12.4" customHeight="1" x14ac:dyDescent="0.3">
      <c r="A31" s="151" t="s">
        <v>89</v>
      </c>
      <c r="B31" s="145"/>
      <c r="C31" s="154">
        <v>16696</v>
      </c>
      <c r="D31" s="145"/>
      <c r="E31" s="145"/>
      <c r="F31" s="154">
        <v>15017</v>
      </c>
      <c r="G31" s="145"/>
      <c r="H31" s="145"/>
      <c r="I31" s="154">
        <v>14877</v>
      </c>
      <c r="J31" s="162"/>
      <c r="K31" s="162"/>
    </row>
    <row r="32" spans="1:11" x14ac:dyDescent="0.3">
      <c r="A32" s="152" t="s">
        <v>119</v>
      </c>
      <c r="B32" s="150"/>
      <c r="C32" s="155">
        <v>2191</v>
      </c>
      <c r="D32" s="150"/>
      <c r="E32" s="150"/>
      <c r="F32" s="155">
        <v>3967</v>
      </c>
      <c r="G32" s="150"/>
      <c r="H32" s="150"/>
      <c r="I32" s="155">
        <v>22792</v>
      </c>
      <c r="J32" s="162"/>
      <c r="K32" s="162"/>
    </row>
    <row r="33" spans="1:11" x14ac:dyDescent="0.3">
      <c r="A33" s="151" t="s">
        <v>120</v>
      </c>
      <c r="B33" s="145"/>
      <c r="C33" s="154">
        <v>-54950</v>
      </c>
      <c r="D33" s="145"/>
      <c r="E33" s="145"/>
      <c r="F33" s="154">
        <v>-7445</v>
      </c>
      <c r="G33" s="145"/>
      <c r="H33" s="145"/>
      <c r="I33" s="154">
        <v>-25499</v>
      </c>
      <c r="J33" s="162"/>
      <c r="K33" s="162"/>
    </row>
    <row r="34" spans="1:11" x14ac:dyDescent="0.3">
      <c r="A34" s="152" t="s">
        <v>121</v>
      </c>
      <c r="B34" s="146"/>
      <c r="C34" s="155">
        <v>47381</v>
      </c>
      <c r="D34" s="146"/>
      <c r="E34" s="146"/>
      <c r="F34" s="155">
        <v>1204</v>
      </c>
      <c r="G34" s="146"/>
      <c r="H34" s="146"/>
      <c r="I34" s="155">
        <v>35518</v>
      </c>
      <c r="J34" s="162"/>
      <c r="K34" s="162"/>
    </row>
    <row r="35" spans="1:11" x14ac:dyDescent="0.3">
      <c r="A35" s="151" t="s">
        <v>122</v>
      </c>
      <c r="B35" s="145"/>
      <c r="C35" s="154">
        <v>1498</v>
      </c>
      <c r="D35" s="145"/>
      <c r="E35" s="145"/>
      <c r="F35" s="154">
        <v>0</v>
      </c>
      <c r="G35" s="145"/>
      <c r="H35" s="145"/>
      <c r="I35" s="154">
        <v>0</v>
      </c>
      <c r="J35" s="162"/>
      <c r="K35" s="162"/>
    </row>
    <row r="36" spans="1:11" x14ac:dyDescent="0.3">
      <c r="A36" s="152" t="s">
        <v>127</v>
      </c>
      <c r="B36" s="146"/>
      <c r="C36" s="155">
        <v>16578</v>
      </c>
      <c r="D36" s="146"/>
      <c r="E36" s="146"/>
      <c r="F36" s="155">
        <v>0</v>
      </c>
      <c r="G36" s="146"/>
      <c r="H36" s="146"/>
      <c r="I36" s="155">
        <v>0</v>
      </c>
      <c r="J36" s="162"/>
      <c r="K36" s="162"/>
    </row>
    <row r="37" spans="1:11" x14ac:dyDescent="0.3">
      <c r="A37" s="151" t="s">
        <v>128</v>
      </c>
      <c r="B37" s="145"/>
      <c r="C37" s="154">
        <v>-43519</v>
      </c>
      <c r="D37" s="145"/>
      <c r="E37" s="145"/>
      <c r="F37" s="154">
        <v>-31141</v>
      </c>
      <c r="G37" s="145"/>
      <c r="H37" s="145"/>
      <c r="I37" s="154">
        <v>-38865</v>
      </c>
      <c r="J37" s="162"/>
      <c r="K37" s="162"/>
    </row>
    <row r="38" spans="1:11" s="71" customFormat="1" ht="13.5" thickBot="1" x14ac:dyDescent="0.35">
      <c r="A38" s="105" t="s">
        <v>129</v>
      </c>
      <c r="B38" s="178" t="s">
        <v>7</v>
      </c>
      <c r="C38" s="156">
        <v>390619</v>
      </c>
      <c r="D38" s="105"/>
      <c r="E38" s="178" t="s">
        <v>7</v>
      </c>
      <c r="F38" s="156">
        <v>421362</v>
      </c>
      <c r="G38" s="105"/>
      <c r="H38" s="178" t="s">
        <v>7</v>
      </c>
      <c r="I38" s="156">
        <v>371570</v>
      </c>
      <c r="J38" s="165"/>
      <c r="K38" s="165"/>
    </row>
    <row r="39" spans="1:11" ht="13.5" thickTop="1" x14ac:dyDescent="0.3"/>
    <row r="40" spans="1:11" ht="12.4" customHeight="1" x14ac:dyDescent="0.3">
      <c r="A40" s="144" t="s">
        <v>130</v>
      </c>
      <c r="B40" s="147" t="s">
        <v>7</v>
      </c>
      <c r="C40" s="155">
        <v>465879</v>
      </c>
      <c r="D40" s="144"/>
      <c r="E40" s="147" t="s">
        <v>7</v>
      </c>
      <c r="F40" s="155">
        <v>502162</v>
      </c>
      <c r="G40" s="144"/>
      <c r="H40" s="147" t="s">
        <v>7</v>
      </c>
      <c r="I40" s="155">
        <v>436436</v>
      </c>
      <c r="J40" s="162"/>
      <c r="K40" s="162"/>
    </row>
    <row r="41" spans="1:11" ht="12.4" customHeight="1" x14ac:dyDescent="0.3">
      <c r="A41" s="151" t="s">
        <v>100</v>
      </c>
      <c r="B41" s="145"/>
      <c r="C41" s="154">
        <v>-9547</v>
      </c>
      <c r="D41" s="145"/>
      <c r="E41" s="145"/>
      <c r="F41" s="154">
        <v>-7053</v>
      </c>
      <c r="G41" s="145"/>
      <c r="H41" s="145"/>
      <c r="I41" s="154">
        <v>-9904</v>
      </c>
      <c r="J41" s="162"/>
      <c r="K41" s="162"/>
    </row>
    <row r="42" spans="1:11" ht="12.4" customHeight="1" x14ac:dyDescent="0.3">
      <c r="A42" s="152" t="s">
        <v>101</v>
      </c>
      <c r="B42" s="144"/>
      <c r="C42" s="155">
        <v>-136673</v>
      </c>
      <c r="D42" s="144"/>
      <c r="E42" s="144"/>
      <c r="F42" s="155">
        <v>-134942</v>
      </c>
      <c r="G42" s="144"/>
      <c r="H42" s="144"/>
      <c r="I42" s="155">
        <v>-122356</v>
      </c>
      <c r="J42" s="162"/>
      <c r="K42" s="162"/>
    </row>
    <row r="43" spans="1:11" s="71" customFormat="1" ht="12.4" customHeight="1" thickBot="1" x14ac:dyDescent="0.35">
      <c r="A43" s="36" t="s">
        <v>131</v>
      </c>
      <c r="B43" s="166" t="s">
        <v>7</v>
      </c>
      <c r="C43" s="167">
        <v>319659</v>
      </c>
      <c r="D43" s="36"/>
      <c r="E43" s="166" t="s">
        <v>7</v>
      </c>
      <c r="F43" s="167">
        <v>360167</v>
      </c>
      <c r="G43" s="36"/>
      <c r="H43" s="166" t="s">
        <v>7</v>
      </c>
      <c r="I43" s="167">
        <v>304176</v>
      </c>
      <c r="J43" s="165"/>
      <c r="K43" s="165"/>
    </row>
    <row r="44" spans="1:11" ht="13.5" thickTop="1" x14ac:dyDescent="0.3">
      <c r="A44" s="108"/>
      <c r="B44" s="108"/>
      <c r="C44" s="108"/>
      <c r="D44" s="108"/>
      <c r="E44" s="108"/>
      <c r="F44" s="108"/>
      <c r="G44" s="108"/>
      <c r="H44" s="108"/>
      <c r="I44" s="108"/>
    </row>
    <row r="45" spans="1:11" ht="12.4" customHeight="1" x14ac:dyDescent="0.3">
      <c r="A45" s="145" t="s">
        <v>132</v>
      </c>
      <c r="B45" s="148"/>
      <c r="C45" s="158">
        <v>0.28000000000000003</v>
      </c>
      <c r="D45" s="169"/>
      <c r="E45" s="170"/>
      <c r="F45" s="158">
        <v>0.31</v>
      </c>
      <c r="G45" s="169"/>
      <c r="H45" s="170"/>
      <c r="I45" s="158">
        <v>0.28000000000000003</v>
      </c>
      <c r="J45" s="162"/>
      <c r="K45" s="162"/>
    </row>
    <row r="46" spans="1:11" ht="12.4" customHeight="1" x14ac:dyDescent="0.3">
      <c r="A46" s="152" t="s">
        <v>100</v>
      </c>
      <c r="B46" s="146"/>
      <c r="C46" s="157">
        <v>0</v>
      </c>
      <c r="D46" s="159"/>
      <c r="E46" s="159"/>
      <c r="F46" s="157">
        <v>-0.01</v>
      </c>
      <c r="G46" s="159"/>
      <c r="H46" s="159"/>
      <c r="I46" s="157">
        <v>0</v>
      </c>
      <c r="J46" s="162"/>
      <c r="K46" s="162"/>
    </row>
    <row r="47" spans="1:11" ht="12.4" customHeight="1" x14ac:dyDescent="0.3">
      <c r="A47" s="151" t="s">
        <v>101</v>
      </c>
      <c r="B47" s="145"/>
      <c r="C47" s="158">
        <v>-0.08</v>
      </c>
      <c r="D47" s="171"/>
      <c r="E47" s="171"/>
      <c r="F47" s="158">
        <v>-0.08</v>
      </c>
      <c r="G47" s="171"/>
      <c r="H47" s="171"/>
      <c r="I47" s="158">
        <v>-0.08</v>
      </c>
      <c r="J47" s="162"/>
      <c r="K47" s="162"/>
    </row>
    <row r="48" spans="1:11" s="71" customFormat="1" ht="12.4" customHeight="1" thickBot="1" x14ac:dyDescent="0.35">
      <c r="A48" s="105" t="s">
        <v>133</v>
      </c>
      <c r="B48" s="168"/>
      <c r="C48" s="163">
        <v>0.2</v>
      </c>
      <c r="D48" s="161"/>
      <c r="E48" s="164"/>
      <c r="F48" s="163">
        <v>0.21999999999999997</v>
      </c>
      <c r="G48" s="161"/>
      <c r="H48" s="164"/>
      <c r="I48" s="163">
        <v>0.2</v>
      </c>
      <c r="J48" s="165"/>
      <c r="K48" s="165"/>
    </row>
    <row r="49" ht="13.5" thickTop="1" x14ac:dyDescent="0.3"/>
  </sheetData>
  <mergeCells count="3">
    <mergeCell ref="B7:C7"/>
    <mergeCell ref="E7:F7"/>
    <mergeCell ref="H7: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50870-EE1A-47EB-8BD6-4E97648CB595}">
  <dimension ref="A1:CR59"/>
  <sheetViews>
    <sheetView showGridLines="0" zoomScaleNormal="100" workbookViewId="0"/>
  </sheetViews>
  <sheetFormatPr defaultColWidth="9.33203125" defaultRowHeight="13" x14ac:dyDescent="0.3"/>
  <cols>
    <col min="1" max="1" width="80.77734375" style="2" customWidth="1"/>
    <col min="2" max="2" width="1.6640625" style="2" customWidth="1"/>
    <col min="3" max="3" width="13" style="2" customWidth="1"/>
    <col min="4" max="5" width="1.6640625" style="2" customWidth="1"/>
    <col min="6" max="6" width="13" style="2" customWidth="1"/>
    <col min="7" max="8" width="1.6640625" style="2" customWidth="1"/>
    <col min="9" max="9" width="13" style="2" customWidth="1"/>
    <col min="10" max="11" width="1.6640625" style="2" customWidth="1"/>
    <col min="12" max="12" width="13" style="2" customWidth="1"/>
    <col min="13" max="14" width="1.6640625" style="2" customWidth="1"/>
    <col min="15" max="15" width="13" style="2" customWidth="1"/>
    <col min="16" max="17" width="1.6640625" style="2" customWidth="1"/>
    <col min="18" max="18" width="13" style="2" customWidth="1"/>
    <col min="19" max="20" width="1.6640625" style="2" customWidth="1"/>
    <col min="21" max="21" width="13" style="2" customWidth="1"/>
    <col min="22" max="23" width="1.6640625" style="2" customWidth="1"/>
    <col min="24" max="24" width="13" style="2" customWidth="1"/>
    <col min="25" max="26" width="1.6640625" style="2" customWidth="1"/>
    <col min="27" max="27" width="13" style="2" customWidth="1"/>
    <col min="28" max="29" width="1.6640625" style="2" customWidth="1"/>
    <col min="30" max="30" width="13.6640625" style="2" bestFit="1" customWidth="1"/>
    <col min="31" max="32" width="1.6640625" style="2" customWidth="1"/>
    <col min="33" max="33" width="13" style="2" customWidth="1"/>
    <col min="34" max="35" width="1.6640625" style="2" customWidth="1"/>
    <col min="36" max="36" width="13" style="2" customWidth="1"/>
    <col min="37" max="38" width="1.6640625" style="2" customWidth="1"/>
    <col min="39" max="39" width="13" style="2" customWidth="1"/>
    <col min="40" max="41" width="1.6640625" style="2" customWidth="1"/>
    <col min="42" max="42" width="13" style="2" customWidth="1"/>
    <col min="43" max="44" width="1.6640625" style="2" customWidth="1"/>
    <col min="45" max="45" width="13" style="2" customWidth="1"/>
    <col min="46" max="47" width="1.6640625" style="2" customWidth="1"/>
    <col min="48" max="48" width="13" style="2" customWidth="1"/>
    <col min="49" max="50" width="1.6640625" style="2" customWidth="1"/>
    <col min="51" max="51" width="13" style="2" customWidth="1"/>
    <col min="52" max="53" width="1.6640625" style="2" customWidth="1"/>
    <col min="54" max="54" width="13" style="2" customWidth="1"/>
    <col min="55" max="56" width="1.6640625" style="2" customWidth="1"/>
    <col min="57" max="57" width="13" style="2" customWidth="1"/>
    <col min="58" max="59" width="1.6640625" style="2" customWidth="1"/>
    <col min="60" max="60" width="13" style="2" customWidth="1"/>
    <col min="61" max="62" width="1.6640625" style="2" customWidth="1"/>
    <col min="63" max="63" width="13" style="2" customWidth="1"/>
    <col min="64" max="65" width="1.6640625" style="2" customWidth="1"/>
    <col min="66" max="66" width="13" style="2" customWidth="1"/>
    <col min="67" max="68" width="1.6640625" style="2" customWidth="1"/>
    <col min="69" max="69" width="13" style="2" customWidth="1"/>
    <col min="70" max="71" width="1.6640625" style="2" customWidth="1"/>
    <col min="72" max="72" width="13" style="2" customWidth="1"/>
    <col min="73" max="75" width="1.6640625" style="2" customWidth="1"/>
    <col min="76" max="76" width="13" style="2" customWidth="1"/>
    <col min="77" max="78" width="1.6640625" style="2" customWidth="1"/>
    <col min="79" max="79" width="13" style="2" customWidth="1"/>
    <col min="80" max="81" width="1.6640625" style="2" customWidth="1"/>
    <col min="82" max="82" width="13" style="2" customWidth="1"/>
    <col min="83" max="84" width="1.6640625" style="2" customWidth="1"/>
    <col min="85" max="85" width="13" style="2" customWidth="1"/>
    <col min="86" max="87" width="1.6640625" style="2" customWidth="1"/>
    <col min="88" max="88" width="13" style="2" customWidth="1"/>
    <col min="89" max="90" width="1.6640625" style="2" customWidth="1"/>
    <col min="91" max="91" width="13" style="2" customWidth="1"/>
    <col min="92" max="94" width="9.33203125" style="2"/>
    <col min="95" max="95" width="12.33203125" style="2" bestFit="1" customWidth="1"/>
    <col min="96" max="16384" width="9.33203125" style="2"/>
  </cols>
  <sheetData>
    <row r="1" spans="1:96" x14ac:dyDescent="0.3">
      <c r="A1" s="1" t="s">
        <v>0</v>
      </c>
      <c r="V1" s="1"/>
      <c r="AE1" s="1"/>
      <c r="AK1" s="1"/>
      <c r="AL1" s="1"/>
      <c r="AM1" s="1"/>
      <c r="AN1" s="1"/>
      <c r="AT1" s="1"/>
      <c r="AU1" s="1"/>
      <c r="AV1" s="1"/>
      <c r="AW1" s="1"/>
      <c r="BC1" s="1"/>
      <c r="BD1" s="1"/>
      <c r="BE1" s="1"/>
      <c r="BF1" s="1"/>
      <c r="BL1" s="1"/>
      <c r="BM1" s="1"/>
      <c r="BN1" s="1"/>
      <c r="BO1" s="1"/>
      <c r="BU1" s="1"/>
      <c r="BV1" s="1"/>
      <c r="BW1" s="1"/>
      <c r="BX1" s="1"/>
      <c r="BY1" s="1"/>
      <c r="CE1" s="1"/>
      <c r="CF1" s="1"/>
      <c r="CG1" s="1"/>
      <c r="CH1" s="1"/>
    </row>
    <row r="2" spans="1:96" ht="13.5" x14ac:dyDescent="0.35">
      <c r="A2" s="70" t="s">
        <v>134</v>
      </c>
      <c r="V2" s="58"/>
      <c r="AE2" s="58"/>
      <c r="AK2" s="58"/>
      <c r="AL2" s="58"/>
      <c r="AM2" s="58"/>
      <c r="AN2" s="58"/>
      <c r="AT2" s="58"/>
      <c r="AU2" s="58"/>
      <c r="AV2" s="58"/>
      <c r="AW2" s="58"/>
      <c r="BC2" s="58"/>
      <c r="BD2" s="58"/>
      <c r="BE2" s="58"/>
      <c r="BF2" s="58"/>
      <c r="BL2" s="58"/>
      <c r="BM2" s="58"/>
      <c r="BN2" s="58"/>
      <c r="BO2" s="58"/>
      <c r="BU2" s="58"/>
      <c r="BV2" s="58"/>
      <c r="BW2" s="58"/>
      <c r="BX2" s="58"/>
      <c r="BY2" s="58"/>
      <c r="CE2" s="58"/>
      <c r="CF2" s="58"/>
      <c r="CG2" s="58"/>
      <c r="CH2" s="58"/>
    </row>
    <row r="3" spans="1:96" ht="13.5" x14ac:dyDescent="0.35">
      <c r="A3" s="70" t="s">
        <v>2</v>
      </c>
      <c r="V3" s="58"/>
      <c r="AE3" s="58"/>
      <c r="AK3" s="58"/>
      <c r="AL3" s="58"/>
      <c r="AM3" s="59"/>
      <c r="AN3" s="58"/>
      <c r="AT3" s="58"/>
      <c r="AU3" s="58"/>
      <c r="AV3" s="59"/>
      <c r="AW3" s="58"/>
      <c r="BC3" s="58"/>
      <c r="BD3" s="58"/>
      <c r="BE3" s="59"/>
      <c r="BF3" s="58"/>
      <c r="BL3" s="58"/>
      <c r="BM3" s="58"/>
      <c r="BN3" s="59"/>
      <c r="BO3" s="58"/>
      <c r="BU3" s="58"/>
      <c r="BV3" s="58"/>
      <c r="BW3" s="58"/>
      <c r="BX3" s="59"/>
      <c r="BY3" s="58"/>
      <c r="CE3" s="58"/>
      <c r="CF3" s="58"/>
      <c r="CG3" s="59"/>
      <c r="CH3" s="58"/>
    </row>
    <row r="4" spans="1:96" ht="13.5" x14ac:dyDescent="0.35">
      <c r="A4" s="3"/>
      <c r="V4" s="3"/>
      <c r="AE4" s="3"/>
      <c r="AK4" s="3"/>
      <c r="AL4" s="3"/>
      <c r="AM4" s="61"/>
      <c r="AN4" s="3"/>
      <c r="AT4" s="3"/>
      <c r="AU4" s="3"/>
      <c r="AV4" s="61"/>
      <c r="AW4" s="3"/>
      <c r="BC4" s="62"/>
      <c r="BD4" s="3"/>
      <c r="BE4" s="61"/>
      <c r="BF4" s="3"/>
      <c r="BL4" s="60"/>
      <c r="BM4" s="60"/>
      <c r="BN4" s="61"/>
      <c r="BO4" s="3"/>
      <c r="BU4" s="60"/>
      <c r="BV4" s="60"/>
      <c r="BW4" s="60"/>
      <c r="BX4" s="61"/>
      <c r="BY4" s="3"/>
      <c r="CE4" s="60"/>
      <c r="CF4" s="60"/>
      <c r="CG4" s="61"/>
      <c r="CH4" s="3"/>
    </row>
    <row r="5" spans="1:96" x14ac:dyDescent="0.3">
      <c r="A5" s="63"/>
      <c r="B5" s="74" t="s">
        <v>37</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5"/>
      <c r="BM5" s="75"/>
      <c r="BN5" s="74"/>
      <c r="BO5" s="74"/>
      <c r="BP5" s="74"/>
      <c r="BQ5" s="74"/>
      <c r="BR5" s="74"/>
      <c r="BS5" s="74"/>
      <c r="BT5" s="74"/>
      <c r="BU5" s="112"/>
      <c r="BV5" s="112"/>
      <c r="BW5" s="77" t="s">
        <v>73</v>
      </c>
      <c r="BX5" s="74"/>
      <c r="BY5" s="74"/>
      <c r="BZ5" s="74"/>
      <c r="CA5" s="74"/>
      <c r="CB5" s="74"/>
      <c r="CC5" s="74"/>
      <c r="CD5" s="74"/>
      <c r="CE5" s="75"/>
      <c r="CF5" s="75"/>
      <c r="CG5" s="74"/>
      <c r="CH5" s="74"/>
      <c r="CI5" s="74"/>
      <c r="CJ5" s="74"/>
      <c r="CK5" s="74"/>
      <c r="CL5" s="74"/>
      <c r="CM5" s="74"/>
    </row>
    <row r="6" spans="1:96" ht="13.4" customHeight="1" x14ac:dyDescent="0.3">
      <c r="A6" s="63"/>
      <c r="B6" s="173" t="s">
        <v>135</v>
      </c>
      <c r="C6" s="173"/>
      <c r="D6" s="173"/>
      <c r="E6" s="173"/>
      <c r="F6" s="173"/>
      <c r="G6" s="173"/>
      <c r="H6" s="173"/>
      <c r="I6" s="173"/>
      <c r="J6" s="65"/>
      <c r="K6" s="173" t="s">
        <v>136</v>
      </c>
      <c r="L6" s="173"/>
      <c r="M6" s="173"/>
      <c r="N6" s="173"/>
      <c r="O6" s="173"/>
      <c r="P6" s="173"/>
      <c r="Q6" s="173"/>
      <c r="R6" s="173"/>
      <c r="S6" s="64"/>
      <c r="T6" s="173" t="s">
        <v>137</v>
      </c>
      <c r="U6" s="173"/>
      <c r="V6" s="173"/>
      <c r="W6" s="173"/>
      <c r="X6" s="173"/>
      <c r="Y6" s="173"/>
      <c r="Z6" s="173"/>
      <c r="AA6" s="173"/>
      <c r="AB6" s="177"/>
      <c r="AC6" s="173" t="s">
        <v>138</v>
      </c>
      <c r="AD6" s="173"/>
      <c r="AE6" s="173"/>
      <c r="AF6" s="173"/>
      <c r="AG6" s="173"/>
      <c r="AH6" s="173"/>
      <c r="AI6" s="173"/>
      <c r="AJ6" s="173"/>
      <c r="AK6" s="65"/>
      <c r="AL6" s="173" t="s">
        <v>139</v>
      </c>
      <c r="AM6" s="173"/>
      <c r="AN6" s="173"/>
      <c r="AO6" s="173"/>
      <c r="AP6" s="173"/>
      <c r="AQ6" s="173"/>
      <c r="AR6" s="173"/>
      <c r="AS6" s="173"/>
      <c r="AT6" s="65"/>
      <c r="AU6" s="173" t="s">
        <v>140</v>
      </c>
      <c r="AV6" s="173"/>
      <c r="AW6" s="173"/>
      <c r="AX6" s="173"/>
      <c r="AY6" s="173"/>
      <c r="AZ6" s="173"/>
      <c r="BA6" s="173"/>
      <c r="BB6" s="173"/>
      <c r="BC6" s="66"/>
      <c r="BD6" s="173" t="s">
        <v>141</v>
      </c>
      <c r="BE6" s="173"/>
      <c r="BF6" s="173"/>
      <c r="BG6" s="173"/>
      <c r="BH6" s="173"/>
      <c r="BI6" s="173"/>
      <c r="BJ6" s="173"/>
      <c r="BK6" s="173"/>
      <c r="BL6" s="65"/>
      <c r="BM6" s="173" t="s">
        <v>142</v>
      </c>
      <c r="BN6" s="173"/>
      <c r="BO6" s="173"/>
      <c r="BP6" s="173"/>
      <c r="BQ6" s="173"/>
      <c r="BR6" s="173"/>
      <c r="BS6" s="173"/>
      <c r="BT6" s="173"/>
      <c r="BU6" s="65"/>
      <c r="BV6" s="65"/>
      <c r="BW6" s="173">
        <v>2024</v>
      </c>
      <c r="BX6" s="173"/>
      <c r="BY6" s="173"/>
      <c r="BZ6" s="173"/>
      <c r="CA6" s="173"/>
      <c r="CB6" s="173"/>
      <c r="CC6" s="173"/>
      <c r="CD6" s="173"/>
      <c r="CE6" s="65"/>
      <c r="CF6" s="173">
        <v>2025</v>
      </c>
      <c r="CG6" s="173"/>
      <c r="CH6" s="173"/>
      <c r="CI6" s="173"/>
      <c r="CJ6" s="173"/>
      <c r="CK6" s="173"/>
      <c r="CL6" s="173"/>
      <c r="CM6" s="173"/>
    </row>
    <row r="7" spans="1:96" x14ac:dyDescent="0.3">
      <c r="A7" s="67"/>
      <c r="B7" s="199" t="s">
        <v>143</v>
      </c>
      <c r="C7" s="199"/>
      <c r="D7" s="65"/>
      <c r="E7" s="199" t="s">
        <v>144</v>
      </c>
      <c r="F7" s="199"/>
      <c r="G7" s="65"/>
      <c r="H7" s="199" t="s">
        <v>145</v>
      </c>
      <c r="I7" s="199"/>
      <c r="J7" s="65"/>
      <c r="K7" s="199" t="s">
        <v>143</v>
      </c>
      <c r="L7" s="199"/>
      <c r="M7" s="65"/>
      <c r="N7" s="199" t="s">
        <v>144</v>
      </c>
      <c r="O7" s="199"/>
      <c r="P7" s="65"/>
      <c r="Q7" s="199" t="s">
        <v>145</v>
      </c>
      <c r="R7" s="199"/>
      <c r="S7" s="65"/>
      <c r="T7" s="199" t="s">
        <v>143</v>
      </c>
      <c r="U7" s="199"/>
      <c r="V7" s="65"/>
      <c r="W7" s="199" t="s">
        <v>144</v>
      </c>
      <c r="X7" s="199"/>
      <c r="Y7" s="65"/>
      <c r="Z7" s="199" t="s">
        <v>145</v>
      </c>
      <c r="AA7" s="199"/>
      <c r="AB7" s="69"/>
      <c r="AC7" s="199" t="s">
        <v>143</v>
      </c>
      <c r="AD7" s="199"/>
      <c r="AE7" s="65"/>
      <c r="AF7" s="199" t="s">
        <v>144</v>
      </c>
      <c r="AG7" s="199"/>
      <c r="AH7" s="65"/>
      <c r="AI7" s="199" t="s">
        <v>145</v>
      </c>
      <c r="AJ7" s="199"/>
      <c r="AK7" s="65"/>
      <c r="AL7" s="199" t="s">
        <v>143</v>
      </c>
      <c r="AM7" s="199"/>
      <c r="AN7" s="65"/>
      <c r="AO7" s="199" t="s">
        <v>144</v>
      </c>
      <c r="AP7" s="199"/>
      <c r="AQ7" s="65"/>
      <c r="AR7" s="199" t="s">
        <v>145</v>
      </c>
      <c r="AS7" s="199"/>
      <c r="AT7" s="65"/>
      <c r="AU7" s="199" t="s">
        <v>143</v>
      </c>
      <c r="AV7" s="199"/>
      <c r="AW7" s="65"/>
      <c r="AX7" s="199" t="s">
        <v>144</v>
      </c>
      <c r="AY7" s="199"/>
      <c r="AZ7" s="65"/>
      <c r="BA7" s="199" t="s">
        <v>145</v>
      </c>
      <c r="BB7" s="199"/>
      <c r="BC7" s="68"/>
      <c r="BD7" s="199" t="s">
        <v>143</v>
      </c>
      <c r="BE7" s="199"/>
      <c r="BF7" s="65"/>
      <c r="BG7" s="199" t="s">
        <v>144</v>
      </c>
      <c r="BH7" s="199"/>
      <c r="BI7" s="65"/>
      <c r="BJ7" s="199" t="s">
        <v>145</v>
      </c>
      <c r="BK7" s="199"/>
      <c r="BL7" s="65"/>
      <c r="BM7" s="199" t="s">
        <v>143</v>
      </c>
      <c r="BN7" s="199"/>
      <c r="BO7" s="65"/>
      <c r="BP7" s="199" t="s">
        <v>144</v>
      </c>
      <c r="BQ7" s="199"/>
      <c r="BR7" s="65"/>
      <c r="BS7" s="199" t="s">
        <v>145</v>
      </c>
      <c r="BT7" s="199"/>
      <c r="BU7" s="65"/>
      <c r="BV7" s="65"/>
      <c r="BW7" s="199" t="s">
        <v>143</v>
      </c>
      <c r="BX7" s="199"/>
      <c r="BY7" s="65"/>
      <c r="BZ7" s="199" t="s">
        <v>144</v>
      </c>
      <c r="CA7" s="199"/>
      <c r="CB7" s="65"/>
      <c r="CC7" s="199" t="s">
        <v>145</v>
      </c>
      <c r="CD7" s="199"/>
      <c r="CE7" s="65"/>
      <c r="CF7" s="199" t="s">
        <v>143</v>
      </c>
      <c r="CG7" s="199"/>
      <c r="CH7" s="65"/>
      <c r="CI7" s="199" t="s">
        <v>144</v>
      </c>
      <c r="CJ7" s="199"/>
      <c r="CK7" s="65"/>
      <c r="CL7" s="199" t="s">
        <v>145</v>
      </c>
      <c r="CM7" s="199"/>
    </row>
    <row r="8" spans="1:96" ht="12.4" customHeight="1" x14ac:dyDescent="0.3">
      <c r="A8" s="4" t="s">
        <v>43</v>
      </c>
      <c r="B8" s="5"/>
      <c r="C8" s="6"/>
      <c r="D8" s="7"/>
      <c r="E8" s="7"/>
      <c r="F8" s="7"/>
      <c r="G8" s="7"/>
      <c r="H8" s="7"/>
      <c r="I8" s="7"/>
      <c r="J8" s="7"/>
      <c r="K8" s="7"/>
      <c r="L8" s="7"/>
      <c r="M8" s="7"/>
      <c r="N8" s="7"/>
      <c r="O8" s="7"/>
      <c r="P8" s="7"/>
      <c r="Q8" s="7"/>
      <c r="R8" s="7"/>
      <c r="S8" s="7"/>
      <c r="T8" s="7"/>
      <c r="U8" s="7"/>
      <c r="V8" s="4"/>
      <c r="W8" s="7"/>
      <c r="X8" s="7"/>
      <c r="Y8" s="7"/>
      <c r="Z8" s="7"/>
      <c r="AA8" s="7"/>
      <c r="AB8" s="5"/>
      <c r="AC8" s="5"/>
      <c r="AD8" s="6"/>
      <c r="AE8" s="4"/>
      <c r="AF8" s="7"/>
      <c r="AG8" s="7"/>
      <c r="AH8" s="7"/>
      <c r="AI8" s="7"/>
      <c r="AJ8" s="7"/>
      <c r="AK8" s="4"/>
      <c r="AL8" s="4"/>
      <c r="AM8" s="4"/>
      <c r="AN8" s="4"/>
      <c r="AO8" s="7"/>
      <c r="AP8" s="7"/>
      <c r="AQ8" s="7"/>
      <c r="AR8" s="7"/>
      <c r="AS8" s="7"/>
      <c r="AT8" s="4"/>
      <c r="AU8" s="4"/>
      <c r="AV8" s="4"/>
      <c r="AW8" s="4"/>
      <c r="AX8" s="7"/>
      <c r="AY8" s="7"/>
      <c r="AZ8" s="7"/>
      <c r="BA8" s="7"/>
      <c r="BB8" s="7"/>
      <c r="BC8" s="4"/>
      <c r="BD8" s="4"/>
      <c r="BE8" s="4"/>
      <c r="BF8" s="4"/>
      <c r="BG8" s="7"/>
      <c r="BH8" s="7"/>
      <c r="BI8" s="7"/>
      <c r="BJ8" s="7"/>
      <c r="BK8" s="7"/>
      <c r="BL8" s="4"/>
      <c r="BM8" s="4"/>
      <c r="BN8" s="4"/>
      <c r="BO8" s="4"/>
      <c r="BP8" s="7"/>
      <c r="BQ8" s="7"/>
      <c r="BR8" s="7"/>
      <c r="BS8" s="7"/>
      <c r="BT8" s="7"/>
      <c r="BU8" s="8"/>
      <c r="BV8" s="8"/>
      <c r="BW8" s="4"/>
      <c r="BX8" s="4"/>
      <c r="BY8" s="4"/>
      <c r="BZ8" s="7"/>
      <c r="CA8" s="7"/>
      <c r="CB8" s="7"/>
      <c r="CC8" s="7"/>
      <c r="CD8" s="7"/>
      <c r="CE8" s="4"/>
      <c r="CF8" s="4"/>
      <c r="CG8" s="4"/>
      <c r="CH8" s="4"/>
      <c r="CI8" s="7"/>
      <c r="CJ8" s="7"/>
      <c r="CK8" s="7"/>
      <c r="CL8" s="7"/>
      <c r="CM8" s="7"/>
    </row>
    <row r="9" spans="1:96" ht="12.4" customHeight="1" x14ac:dyDescent="0.3">
      <c r="A9" s="76" t="s">
        <v>44</v>
      </c>
      <c r="B9" s="10" t="s">
        <v>7</v>
      </c>
      <c r="C9" s="11">
        <v>68273</v>
      </c>
      <c r="D9" s="11"/>
      <c r="E9" s="10" t="s">
        <v>7</v>
      </c>
      <c r="F9" s="11">
        <v>0</v>
      </c>
      <c r="G9" s="11"/>
      <c r="H9" s="10" t="s">
        <v>7</v>
      </c>
      <c r="I9" s="11">
        <v>68273</v>
      </c>
      <c r="J9" s="11"/>
      <c r="K9" s="10" t="s">
        <v>7</v>
      </c>
      <c r="L9" s="11">
        <v>68514</v>
      </c>
      <c r="M9" s="11"/>
      <c r="N9" s="10" t="s">
        <v>7</v>
      </c>
      <c r="O9" s="11">
        <v>0</v>
      </c>
      <c r="P9" s="11"/>
      <c r="Q9" s="10" t="s">
        <v>7</v>
      </c>
      <c r="R9" s="11">
        <v>68514</v>
      </c>
      <c r="S9" s="11"/>
      <c r="T9" s="10" t="s">
        <v>7</v>
      </c>
      <c r="U9" s="11">
        <v>69083</v>
      </c>
      <c r="V9" s="8"/>
      <c r="W9" s="10" t="s">
        <v>7</v>
      </c>
      <c r="X9" s="11">
        <v>0</v>
      </c>
      <c r="Y9" s="11"/>
      <c r="Z9" s="10" t="s">
        <v>7</v>
      </c>
      <c r="AA9" s="11">
        <v>69083</v>
      </c>
      <c r="AB9" s="10"/>
      <c r="AC9" s="10" t="s">
        <v>7</v>
      </c>
      <c r="AD9" s="11">
        <v>73497.999999999971</v>
      </c>
      <c r="AE9" s="8"/>
      <c r="AF9" s="10" t="s">
        <v>7</v>
      </c>
      <c r="AG9" s="11">
        <v>0</v>
      </c>
      <c r="AH9" s="11"/>
      <c r="AI9" s="10" t="s">
        <v>7</v>
      </c>
      <c r="AJ9" s="11">
        <v>73497.999999999971</v>
      </c>
      <c r="AK9" s="8"/>
      <c r="AL9" s="8" t="s">
        <v>7</v>
      </c>
      <c r="AM9" s="11">
        <v>74180</v>
      </c>
      <c r="AN9" s="8"/>
      <c r="AO9" s="10" t="s">
        <v>7</v>
      </c>
      <c r="AP9" s="11">
        <v>0</v>
      </c>
      <c r="AQ9" s="11"/>
      <c r="AR9" s="10" t="s">
        <v>7</v>
      </c>
      <c r="AS9" s="11">
        <v>74180</v>
      </c>
      <c r="AT9" s="8"/>
      <c r="AU9" s="8" t="s">
        <v>7</v>
      </c>
      <c r="AV9" s="11">
        <v>73634</v>
      </c>
      <c r="AW9" s="8"/>
      <c r="AX9" s="10" t="s">
        <v>7</v>
      </c>
      <c r="AY9" s="11">
        <v>0</v>
      </c>
      <c r="AZ9" s="11"/>
      <c r="BA9" s="10" t="s">
        <v>7</v>
      </c>
      <c r="BB9" s="11">
        <v>73634</v>
      </c>
      <c r="BC9" s="8"/>
      <c r="BD9" s="8" t="s">
        <v>7</v>
      </c>
      <c r="BE9" s="11">
        <v>70457</v>
      </c>
      <c r="BF9" s="8"/>
      <c r="BG9" s="10" t="s">
        <v>7</v>
      </c>
      <c r="BH9" s="11">
        <v>0</v>
      </c>
      <c r="BI9" s="11"/>
      <c r="BJ9" s="10" t="s">
        <v>7</v>
      </c>
      <c r="BK9" s="11">
        <v>70457</v>
      </c>
      <c r="BL9" s="8"/>
      <c r="BM9" s="8" t="s">
        <v>7</v>
      </c>
      <c r="BN9" s="11">
        <v>71587</v>
      </c>
      <c r="BO9" s="8"/>
      <c r="BP9" s="10" t="s">
        <v>7</v>
      </c>
      <c r="BQ9" s="11">
        <v>0</v>
      </c>
      <c r="BR9" s="11"/>
      <c r="BS9" s="10" t="s">
        <v>7</v>
      </c>
      <c r="BT9" s="11">
        <v>71587</v>
      </c>
      <c r="BU9" s="8"/>
      <c r="BV9" s="8"/>
      <c r="BW9" s="8" t="s">
        <v>7</v>
      </c>
      <c r="BX9" s="11">
        <v>279368</v>
      </c>
      <c r="BY9" s="8"/>
      <c r="BZ9" s="10" t="s">
        <v>7</v>
      </c>
      <c r="CA9" s="11">
        <v>0</v>
      </c>
      <c r="CB9" s="11"/>
      <c r="CC9" s="10" t="s">
        <v>7</v>
      </c>
      <c r="CD9" s="11">
        <v>279368</v>
      </c>
      <c r="CE9" s="8"/>
      <c r="CF9" s="8" t="s">
        <v>7</v>
      </c>
      <c r="CG9" s="11">
        <v>289858</v>
      </c>
      <c r="CH9" s="8"/>
      <c r="CI9" s="10" t="s">
        <v>7</v>
      </c>
      <c r="CJ9" s="11">
        <v>0</v>
      </c>
      <c r="CK9" s="11"/>
      <c r="CL9" s="10" t="s">
        <v>7</v>
      </c>
      <c r="CM9" s="11">
        <v>289858</v>
      </c>
      <c r="CO9" s="162"/>
      <c r="CP9" s="162"/>
      <c r="CQ9" s="193"/>
      <c r="CR9" s="162"/>
    </row>
    <row r="10" spans="1:96" ht="12.4" customHeight="1" x14ac:dyDescent="0.3">
      <c r="A10" s="12" t="s">
        <v>45</v>
      </c>
      <c r="B10" s="5"/>
      <c r="C10" s="7">
        <v>58925</v>
      </c>
      <c r="D10" s="7"/>
      <c r="E10" s="5"/>
      <c r="F10" s="7">
        <v>0</v>
      </c>
      <c r="G10" s="7"/>
      <c r="H10" s="5"/>
      <c r="I10" s="7">
        <v>58925</v>
      </c>
      <c r="J10" s="7"/>
      <c r="K10" s="7"/>
      <c r="L10" s="7">
        <v>61662</v>
      </c>
      <c r="M10" s="7"/>
      <c r="N10" s="5"/>
      <c r="O10" s="7">
        <v>0</v>
      </c>
      <c r="P10" s="7"/>
      <c r="Q10" s="5"/>
      <c r="R10" s="7">
        <v>61662</v>
      </c>
      <c r="S10" s="7"/>
      <c r="T10" s="7"/>
      <c r="U10" s="7">
        <v>65223</v>
      </c>
      <c r="V10" s="4"/>
      <c r="W10" s="5"/>
      <c r="X10" s="7">
        <v>0</v>
      </c>
      <c r="Y10" s="7"/>
      <c r="Z10" s="5"/>
      <c r="AA10" s="7">
        <v>65223</v>
      </c>
      <c r="AB10" s="5"/>
      <c r="AC10" s="5"/>
      <c r="AD10" s="7">
        <v>67439.000000000029</v>
      </c>
      <c r="AE10" s="4"/>
      <c r="AF10" s="5"/>
      <c r="AG10" s="7">
        <v>0</v>
      </c>
      <c r="AH10" s="7"/>
      <c r="AI10" s="5"/>
      <c r="AJ10" s="7">
        <v>67439.000000000029</v>
      </c>
      <c r="AK10" s="4"/>
      <c r="AL10" s="4"/>
      <c r="AM10" s="7">
        <v>67704</v>
      </c>
      <c r="AN10" s="4"/>
      <c r="AO10" s="5"/>
      <c r="AP10" s="7">
        <v>0</v>
      </c>
      <c r="AQ10" s="7"/>
      <c r="AR10" s="5"/>
      <c r="AS10" s="7">
        <v>67704</v>
      </c>
      <c r="AT10" s="4"/>
      <c r="AU10" s="4"/>
      <c r="AV10" s="7">
        <v>71144</v>
      </c>
      <c r="AW10" s="4"/>
      <c r="AX10" s="5"/>
      <c r="AY10" s="7">
        <v>0</v>
      </c>
      <c r="AZ10" s="7"/>
      <c r="BA10" s="5"/>
      <c r="BB10" s="7">
        <v>71144</v>
      </c>
      <c r="BC10" s="4"/>
      <c r="BD10" s="4"/>
      <c r="BE10" s="7">
        <v>77636</v>
      </c>
      <c r="BF10" s="4"/>
      <c r="BG10" s="5"/>
      <c r="BH10" s="7">
        <v>0</v>
      </c>
      <c r="BI10" s="7"/>
      <c r="BJ10" s="5"/>
      <c r="BK10" s="7">
        <v>77636</v>
      </c>
      <c r="BL10" s="4"/>
      <c r="BM10" s="4"/>
      <c r="BN10" s="7">
        <v>79714</v>
      </c>
      <c r="BO10" s="4"/>
      <c r="BP10" s="5"/>
      <c r="BQ10" s="7">
        <v>0</v>
      </c>
      <c r="BR10" s="7"/>
      <c r="BS10" s="5"/>
      <c r="BT10" s="7">
        <v>79714</v>
      </c>
      <c r="BU10" s="8"/>
      <c r="BV10" s="8"/>
      <c r="BW10" s="4"/>
      <c r="BX10" s="7">
        <v>253249.00000000003</v>
      </c>
      <c r="BY10" s="4"/>
      <c r="BZ10" s="5"/>
      <c r="CA10" s="7">
        <v>0</v>
      </c>
      <c r="CB10" s="7"/>
      <c r="CC10" s="5"/>
      <c r="CD10" s="7">
        <v>253249.00000000003</v>
      </c>
      <c r="CE10" s="4"/>
      <c r="CF10" s="4"/>
      <c r="CG10" s="7">
        <v>296198</v>
      </c>
      <c r="CH10" s="4"/>
      <c r="CI10" s="5"/>
      <c r="CJ10" s="7">
        <v>0</v>
      </c>
      <c r="CK10" s="7"/>
      <c r="CL10" s="5"/>
      <c r="CM10" s="7">
        <v>296198</v>
      </c>
      <c r="CO10" s="162"/>
      <c r="CP10" s="162"/>
      <c r="CQ10" s="193"/>
      <c r="CR10" s="162"/>
    </row>
    <row r="11" spans="1:96" ht="12.4" customHeight="1" x14ac:dyDescent="0.3">
      <c r="A11" s="76" t="s">
        <v>46</v>
      </c>
      <c r="B11" s="10"/>
      <c r="C11" s="14">
        <v>112078</v>
      </c>
      <c r="D11" s="11"/>
      <c r="E11" s="10"/>
      <c r="F11" s="14">
        <v>0</v>
      </c>
      <c r="G11" s="11"/>
      <c r="H11" s="10"/>
      <c r="I11" s="14">
        <v>112078</v>
      </c>
      <c r="J11" s="11"/>
      <c r="K11" s="11"/>
      <c r="L11" s="14">
        <v>114439</v>
      </c>
      <c r="M11" s="11"/>
      <c r="N11" s="10"/>
      <c r="O11" s="14">
        <v>0</v>
      </c>
      <c r="P11" s="11"/>
      <c r="Q11" s="10"/>
      <c r="R11" s="14">
        <v>114439</v>
      </c>
      <c r="S11" s="11"/>
      <c r="T11" s="11"/>
      <c r="U11" s="14">
        <v>118040</v>
      </c>
      <c r="V11" s="8"/>
      <c r="W11" s="10"/>
      <c r="X11" s="14">
        <v>0</v>
      </c>
      <c r="Y11" s="11"/>
      <c r="Z11" s="10"/>
      <c r="AA11" s="14">
        <v>118040</v>
      </c>
      <c r="AB11" s="10"/>
      <c r="AC11" s="10"/>
      <c r="AD11" s="14">
        <v>117547.00000000003</v>
      </c>
      <c r="AE11" s="8"/>
      <c r="AF11" s="10"/>
      <c r="AG11" s="14">
        <v>0</v>
      </c>
      <c r="AH11" s="11"/>
      <c r="AI11" s="10"/>
      <c r="AJ11" s="14">
        <v>117547.00000000003</v>
      </c>
      <c r="AK11" s="8"/>
      <c r="AL11" s="8"/>
      <c r="AM11" s="14">
        <v>116948</v>
      </c>
      <c r="AN11" s="8"/>
      <c r="AO11" s="10"/>
      <c r="AP11" s="14">
        <v>0</v>
      </c>
      <c r="AQ11" s="11"/>
      <c r="AR11" s="10"/>
      <c r="AS11" s="14">
        <v>116948</v>
      </c>
      <c r="AT11" s="8"/>
      <c r="AU11" s="8"/>
      <c r="AV11" s="14">
        <v>122556</v>
      </c>
      <c r="AW11" s="8"/>
      <c r="AX11" s="10"/>
      <c r="AY11" s="14">
        <v>0</v>
      </c>
      <c r="AZ11" s="11"/>
      <c r="BA11" s="10"/>
      <c r="BB11" s="14">
        <v>122556</v>
      </c>
      <c r="BC11" s="8"/>
      <c r="BD11" s="8"/>
      <c r="BE11" s="14">
        <v>127982</v>
      </c>
      <c r="BF11" s="8"/>
      <c r="BG11" s="10"/>
      <c r="BH11" s="14">
        <v>0</v>
      </c>
      <c r="BI11" s="11"/>
      <c r="BJ11" s="10"/>
      <c r="BK11" s="14">
        <v>127982</v>
      </c>
      <c r="BL11" s="8"/>
      <c r="BM11" s="8"/>
      <c r="BN11" s="14">
        <v>126830</v>
      </c>
      <c r="BO11" s="8"/>
      <c r="BP11" s="10"/>
      <c r="BQ11" s="14">
        <v>0</v>
      </c>
      <c r="BR11" s="11"/>
      <c r="BS11" s="10"/>
      <c r="BT11" s="14">
        <v>126830</v>
      </c>
      <c r="BU11" s="8"/>
      <c r="BV11" s="8"/>
      <c r="BW11" s="8"/>
      <c r="BX11" s="14">
        <v>462104</v>
      </c>
      <c r="BY11" s="8"/>
      <c r="BZ11" s="10"/>
      <c r="CA11" s="14">
        <v>0</v>
      </c>
      <c r="CB11" s="11"/>
      <c r="CC11" s="10"/>
      <c r="CD11" s="14">
        <v>462104</v>
      </c>
      <c r="CE11" s="8"/>
      <c r="CF11" s="8"/>
      <c r="CG11" s="14">
        <v>494316</v>
      </c>
      <c r="CH11" s="8"/>
      <c r="CI11" s="10"/>
      <c r="CJ11" s="14">
        <v>0</v>
      </c>
      <c r="CK11" s="11"/>
      <c r="CL11" s="10"/>
      <c r="CM11" s="14">
        <v>494316</v>
      </c>
      <c r="CO11" s="162"/>
      <c r="CP11" s="162"/>
      <c r="CQ11" s="193"/>
      <c r="CR11" s="162"/>
    </row>
    <row r="12" spans="1:96" x14ac:dyDescent="0.3">
      <c r="A12" s="15" t="s">
        <v>47</v>
      </c>
      <c r="B12" s="16"/>
      <c r="C12" s="7">
        <v>239276</v>
      </c>
      <c r="D12" s="16"/>
      <c r="E12" s="16"/>
      <c r="F12" s="7">
        <v>0</v>
      </c>
      <c r="G12" s="16"/>
      <c r="H12" s="16"/>
      <c r="I12" s="7">
        <v>239276</v>
      </c>
      <c r="J12" s="16"/>
      <c r="K12" s="16"/>
      <c r="L12" s="7">
        <v>244615</v>
      </c>
      <c r="M12" s="7"/>
      <c r="N12" s="16"/>
      <c r="O12" s="7">
        <v>0</v>
      </c>
      <c r="P12" s="16"/>
      <c r="Q12" s="16"/>
      <c r="R12" s="7">
        <v>244615</v>
      </c>
      <c r="S12" s="7"/>
      <c r="T12" s="16"/>
      <c r="U12" s="7">
        <v>252346</v>
      </c>
      <c r="V12" s="15"/>
      <c r="W12" s="16"/>
      <c r="X12" s="7">
        <v>0</v>
      </c>
      <c r="Y12" s="16"/>
      <c r="Z12" s="16"/>
      <c r="AA12" s="7">
        <v>252346</v>
      </c>
      <c r="AB12" s="16"/>
      <c r="AC12" s="16"/>
      <c r="AD12" s="7">
        <v>258484.00000000003</v>
      </c>
      <c r="AE12" s="15"/>
      <c r="AF12" s="16"/>
      <c r="AG12" s="7">
        <v>0</v>
      </c>
      <c r="AH12" s="16"/>
      <c r="AI12" s="16"/>
      <c r="AJ12" s="7">
        <v>258484.00000000003</v>
      </c>
      <c r="AK12" s="15"/>
      <c r="AL12" s="16"/>
      <c r="AM12" s="7">
        <v>258832</v>
      </c>
      <c r="AN12" s="15"/>
      <c r="AO12" s="16"/>
      <c r="AP12" s="7">
        <v>0</v>
      </c>
      <c r="AQ12" s="16"/>
      <c r="AR12" s="16"/>
      <c r="AS12" s="7">
        <v>258832</v>
      </c>
      <c r="AT12" s="15"/>
      <c r="AU12" s="16"/>
      <c r="AV12" s="7">
        <v>267334</v>
      </c>
      <c r="AW12" s="15"/>
      <c r="AX12" s="16"/>
      <c r="AY12" s="7">
        <v>0</v>
      </c>
      <c r="AZ12" s="16"/>
      <c r="BA12" s="16"/>
      <c r="BB12" s="7">
        <v>267334</v>
      </c>
      <c r="BC12" s="7"/>
      <c r="BD12" s="16"/>
      <c r="BE12" s="7">
        <v>276075</v>
      </c>
      <c r="BF12" s="15"/>
      <c r="BG12" s="16"/>
      <c r="BH12" s="7">
        <v>0</v>
      </c>
      <c r="BI12" s="16"/>
      <c r="BJ12" s="16"/>
      <c r="BK12" s="7">
        <v>276075</v>
      </c>
      <c r="BL12" s="16"/>
      <c r="BM12" s="16"/>
      <c r="BN12" s="7">
        <v>278131</v>
      </c>
      <c r="BO12" s="15"/>
      <c r="BP12" s="16"/>
      <c r="BQ12" s="7">
        <v>0</v>
      </c>
      <c r="BR12" s="16"/>
      <c r="BS12" s="16"/>
      <c r="BT12" s="7">
        <v>278131</v>
      </c>
      <c r="BU12" s="9"/>
      <c r="BV12" s="9"/>
      <c r="BW12" s="16"/>
      <c r="BX12" s="7">
        <v>994721</v>
      </c>
      <c r="BY12" s="15"/>
      <c r="BZ12" s="16"/>
      <c r="CA12" s="7">
        <v>0</v>
      </c>
      <c r="CB12" s="16"/>
      <c r="CC12" s="16"/>
      <c r="CD12" s="7">
        <v>994721</v>
      </c>
      <c r="CE12" s="16"/>
      <c r="CF12" s="16"/>
      <c r="CG12" s="7">
        <v>1080372</v>
      </c>
      <c r="CH12" s="15"/>
      <c r="CI12" s="16"/>
      <c r="CJ12" s="7">
        <v>0</v>
      </c>
      <c r="CK12" s="16"/>
      <c r="CL12" s="16"/>
      <c r="CM12" s="7">
        <v>1080372</v>
      </c>
      <c r="CO12" s="162"/>
      <c r="CP12" s="162"/>
      <c r="CQ12" s="193"/>
      <c r="CR12" s="162"/>
    </row>
    <row r="13" spans="1:96" x14ac:dyDescent="0.3">
      <c r="A13" s="17" t="s">
        <v>48</v>
      </c>
      <c r="B13" s="18"/>
      <c r="C13" s="14">
        <v>57176</v>
      </c>
      <c r="D13" s="11"/>
      <c r="E13" s="22"/>
      <c r="F13" s="14">
        <v>0</v>
      </c>
      <c r="G13" s="11"/>
      <c r="H13" s="22"/>
      <c r="I13" s="14">
        <v>57176</v>
      </c>
      <c r="J13" s="11"/>
      <c r="K13" s="11"/>
      <c r="L13" s="14">
        <v>63739</v>
      </c>
      <c r="M13" s="11"/>
      <c r="N13" s="22"/>
      <c r="O13" s="14">
        <v>0</v>
      </c>
      <c r="P13" s="11"/>
      <c r="Q13" s="22"/>
      <c r="R13" s="14">
        <v>63739</v>
      </c>
      <c r="S13" s="11"/>
      <c r="T13" s="11"/>
      <c r="U13" s="14">
        <v>72146</v>
      </c>
      <c r="V13" s="17"/>
      <c r="W13" s="22"/>
      <c r="X13" s="14">
        <v>0</v>
      </c>
      <c r="Y13" s="11"/>
      <c r="Z13" s="22"/>
      <c r="AA13" s="14">
        <v>72146</v>
      </c>
      <c r="AB13" s="10"/>
      <c r="AC13" s="10"/>
      <c r="AD13" s="14">
        <v>102589</v>
      </c>
      <c r="AE13" s="17"/>
      <c r="AF13" s="22"/>
      <c r="AG13" s="14">
        <v>0</v>
      </c>
      <c r="AH13" s="11"/>
      <c r="AI13" s="22"/>
      <c r="AJ13" s="14">
        <v>102589</v>
      </c>
      <c r="AK13" s="17"/>
      <c r="AL13" s="17"/>
      <c r="AM13" s="14">
        <v>42639</v>
      </c>
      <c r="AN13" s="17"/>
      <c r="AO13" s="22"/>
      <c r="AP13" s="14">
        <v>0</v>
      </c>
      <c r="AQ13" s="11"/>
      <c r="AR13" s="22"/>
      <c r="AS13" s="14">
        <v>42639</v>
      </c>
      <c r="AT13" s="17"/>
      <c r="AU13" s="17"/>
      <c r="AV13" s="14">
        <v>50983</v>
      </c>
      <c r="AW13" s="17"/>
      <c r="AX13" s="22"/>
      <c r="AY13" s="14">
        <v>0</v>
      </c>
      <c r="AZ13" s="11"/>
      <c r="BA13" s="22"/>
      <c r="BB13" s="14">
        <v>50983</v>
      </c>
      <c r="BC13" s="11"/>
      <c r="BD13" s="17"/>
      <c r="BE13" s="14">
        <v>35362</v>
      </c>
      <c r="BF13" s="17"/>
      <c r="BG13" s="22"/>
      <c r="BH13" s="14">
        <v>0</v>
      </c>
      <c r="BI13" s="11"/>
      <c r="BJ13" s="22"/>
      <c r="BK13" s="14">
        <v>35362</v>
      </c>
      <c r="BL13" s="17"/>
      <c r="BM13" s="17"/>
      <c r="BN13" s="14">
        <v>69195</v>
      </c>
      <c r="BO13" s="17"/>
      <c r="BP13" s="22"/>
      <c r="BQ13" s="14">
        <v>0</v>
      </c>
      <c r="BR13" s="11"/>
      <c r="BS13" s="22"/>
      <c r="BT13" s="14">
        <v>69195</v>
      </c>
      <c r="BU13" s="17"/>
      <c r="BV13" s="17"/>
      <c r="BW13" s="17"/>
      <c r="BX13" s="14">
        <v>295650</v>
      </c>
      <c r="BY13" s="17"/>
      <c r="BZ13" s="22"/>
      <c r="CA13" s="14">
        <v>0</v>
      </c>
      <c r="CB13" s="11"/>
      <c r="CC13" s="22"/>
      <c r="CD13" s="14">
        <v>295650</v>
      </c>
      <c r="CE13" s="17"/>
      <c r="CF13" s="17"/>
      <c r="CG13" s="14">
        <v>198180</v>
      </c>
      <c r="CH13" s="17"/>
      <c r="CI13" s="22"/>
      <c r="CJ13" s="14">
        <v>0</v>
      </c>
      <c r="CK13" s="11"/>
      <c r="CL13" s="22"/>
      <c r="CM13" s="14">
        <v>198180</v>
      </c>
      <c r="CO13" s="162"/>
      <c r="CP13" s="162"/>
      <c r="CQ13" s="193"/>
      <c r="CR13" s="162"/>
    </row>
    <row r="14" spans="1:96" s="71" customFormat="1" x14ac:dyDescent="0.3">
      <c r="A14" s="19" t="s">
        <v>49</v>
      </c>
      <c r="B14" s="20"/>
      <c r="C14" s="24">
        <v>296452</v>
      </c>
      <c r="D14" s="24"/>
      <c r="E14" s="20"/>
      <c r="F14" s="24">
        <v>0</v>
      </c>
      <c r="G14" s="24"/>
      <c r="H14" s="20"/>
      <c r="I14" s="24">
        <v>296452</v>
      </c>
      <c r="J14" s="24"/>
      <c r="K14" s="24"/>
      <c r="L14" s="24">
        <v>308354</v>
      </c>
      <c r="M14" s="24"/>
      <c r="N14" s="20"/>
      <c r="O14" s="24">
        <v>0</v>
      </c>
      <c r="P14" s="24"/>
      <c r="Q14" s="20"/>
      <c r="R14" s="24">
        <v>308354</v>
      </c>
      <c r="S14" s="24"/>
      <c r="T14" s="24"/>
      <c r="U14" s="24">
        <v>324492</v>
      </c>
      <c r="V14" s="19"/>
      <c r="W14" s="20"/>
      <c r="X14" s="24">
        <v>0</v>
      </c>
      <c r="Y14" s="24"/>
      <c r="Z14" s="20"/>
      <c r="AA14" s="24">
        <v>324492</v>
      </c>
      <c r="AB14" s="25"/>
      <c r="AC14" s="25"/>
      <c r="AD14" s="24">
        <v>361073</v>
      </c>
      <c r="AE14" s="19"/>
      <c r="AF14" s="20"/>
      <c r="AG14" s="24">
        <v>0</v>
      </c>
      <c r="AH14" s="24"/>
      <c r="AI14" s="20"/>
      <c r="AJ14" s="24">
        <v>361073</v>
      </c>
      <c r="AK14" s="19"/>
      <c r="AL14" s="19"/>
      <c r="AM14" s="24">
        <v>301471</v>
      </c>
      <c r="AN14" s="19"/>
      <c r="AO14" s="20"/>
      <c r="AP14" s="24">
        <v>0</v>
      </c>
      <c r="AQ14" s="24"/>
      <c r="AR14" s="20"/>
      <c r="AS14" s="24">
        <v>301471</v>
      </c>
      <c r="AT14" s="19"/>
      <c r="AU14" s="19"/>
      <c r="AV14" s="24">
        <v>318317</v>
      </c>
      <c r="AW14" s="19"/>
      <c r="AX14" s="20"/>
      <c r="AY14" s="24">
        <v>0</v>
      </c>
      <c r="AZ14" s="24"/>
      <c r="BA14" s="20"/>
      <c r="BB14" s="24">
        <v>318317</v>
      </c>
      <c r="BC14" s="24"/>
      <c r="BD14" s="19"/>
      <c r="BE14" s="24">
        <v>311437</v>
      </c>
      <c r="BF14" s="19"/>
      <c r="BG14" s="20"/>
      <c r="BH14" s="24">
        <v>0</v>
      </c>
      <c r="BI14" s="24"/>
      <c r="BJ14" s="20"/>
      <c r="BK14" s="24">
        <v>311437</v>
      </c>
      <c r="BL14" s="19"/>
      <c r="BM14" s="19"/>
      <c r="BN14" s="24">
        <v>347326</v>
      </c>
      <c r="BO14" s="19"/>
      <c r="BP14" s="20"/>
      <c r="BQ14" s="24">
        <v>0</v>
      </c>
      <c r="BR14" s="24"/>
      <c r="BS14" s="20"/>
      <c r="BT14" s="24">
        <v>347326</v>
      </c>
      <c r="BU14" s="97"/>
      <c r="BV14" s="97"/>
      <c r="BW14" s="19"/>
      <c r="BX14" s="24">
        <v>1290371</v>
      </c>
      <c r="BY14" s="19"/>
      <c r="BZ14" s="20"/>
      <c r="CA14" s="24">
        <v>0</v>
      </c>
      <c r="CB14" s="24"/>
      <c r="CC14" s="20"/>
      <c r="CD14" s="24">
        <v>1290371</v>
      </c>
      <c r="CE14" s="19"/>
      <c r="CF14" s="19"/>
      <c r="CG14" s="24">
        <v>1278552</v>
      </c>
      <c r="CH14" s="19"/>
      <c r="CI14" s="20"/>
      <c r="CJ14" s="24">
        <v>0</v>
      </c>
      <c r="CK14" s="24"/>
      <c r="CL14" s="20"/>
      <c r="CM14" s="24">
        <v>1278552</v>
      </c>
      <c r="CO14" s="162"/>
      <c r="CP14" s="162"/>
      <c r="CQ14" s="193"/>
      <c r="CR14" s="162"/>
    </row>
    <row r="15" spans="1:96" x14ac:dyDescent="0.3">
      <c r="A15" s="17" t="s">
        <v>50</v>
      </c>
      <c r="B15" s="22"/>
      <c r="C15" s="11">
        <v>78758</v>
      </c>
      <c r="D15" s="11"/>
      <c r="E15" s="22"/>
      <c r="F15" s="11">
        <v>0</v>
      </c>
      <c r="G15" s="11"/>
      <c r="H15" s="22"/>
      <c r="I15" s="11">
        <v>78758</v>
      </c>
      <c r="J15" s="11"/>
      <c r="K15" s="11"/>
      <c r="L15" s="11">
        <v>84043</v>
      </c>
      <c r="M15" s="11"/>
      <c r="N15" s="22"/>
      <c r="O15" s="11">
        <v>0</v>
      </c>
      <c r="P15" s="11"/>
      <c r="Q15" s="22"/>
      <c r="R15" s="11">
        <v>84043</v>
      </c>
      <c r="S15" s="11"/>
      <c r="T15" s="11"/>
      <c r="U15" s="11">
        <v>77600</v>
      </c>
      <c r="V15" s="17"/>
      <c r="W15" s="22"/>
      <c r="X15" s="11">
        <v>0</v>
      </c>
      <c r="Y15" s="11"/>
      <c r="Z15" s="22"/>
      <c r="AA15" s="11">
        <v>77600</v>
      </c>
      <c r="AB15" s="10"/>
      <c r="AC15" s="10"/>
      <c r="AD15" s="11">
        <v>85732</v>
      </c>
      <c r="AE15" s="17"/>
      <c r="AF15" s="22"/>
      <c r="AG15" s="11">
        <v>0</v>
      </c>
      <c r="AH15" s="11"/>
      <c r="AI15" s="22"/>
      <c r="AJ15" s="11">
        <v>85732</v>
      </c>
      <c r="AK15" s="17"/>
      <c r="AL15" s="17"/>
      <c r="AM15" s="11">
        <v>81333</v>
      </c>
      <c r="AN15" s="17"/>
      <c r="AO15" s="22"/>
      <c r="AP15" s="11">
        <v>0</v>
      </c>
      <c r="AQ15" s="11"/>
      <c r="AR15" s="22"/>
      <c r="AS15" s="11">
        <v>81333</v>
      </c>
      <c r="AT15" s="17"/>
      <c r="AU15" s="17"/>
      <c r="AV15" s="11">
        <v>95024</v>
      </c>
      <c r="AW15" s="17"/>
      <c r="AX15" s="22"/>
      <c r="AY15" s="11">
        <v>0</v>
      </c>
      <c r="AZ15" s="11"/>
      <c r="BA15" s="22"/>
      <c r="BB15" s="11">
        <v>95024</v>
      </c>
      <c r="BC15" s="21"/>
      <c r="BD15" s="17"/>
      <c r="BE15" s="11">
        <v>81874</v>
      </c>
      <c r="BF15" s="17"/>
      <c r="BG15" s="22"/>
      <c r="BH15" s="11">
        <v>0</v>
      </c>
      <c r="BI15" s="11"/>
      <c r="BJ15" s="22"/>
      <c r="BK15" s="11">
        <v>81874</v>
      </c>
      <c r="BL15" s="17"/>
      <c r="BM15" s="17"/>
      <c r="BN15" s="11">
        <v>101115</v>
      </c>
      <c r="BO15" s="17"/>
      <c r="BP15" s="22"/>
      <c r="BQ15" s="11">
        <v>0</v>
      </c>
      <c r="BR15" s="11"/>
      <c r="BS15" s="22"/>
      <c r="BT15" s="11">
        <v>101115</v>
      </c>
      <c r="BU15" s="17"/>
      <c r="BV15" s="17"/>
      <c r="BW15" s="17"/>
      <c r="BX15" s="11">
        <v>326134</v>
      </c>
      <c r="BY15" s="17"/>
      <c r="BZ15" s="22"/>
      <c r="CA15" s="11">
        <v>0</v>
      </c>
      <c r="CB15" s="11"/>
      <c r="CC15" s="22"/>
      <c r="CD15" s="11">
        <v>326134</v>
      </c>
      <c r="CE15" s="17"/>
      <c r="CF15" s="17"/>
      <c r="CG15" s="11">
        <v>359346</v>
      </c>
      <c r="CH15" s="17"/>
      <c r="CI15" s="22"/>
      <c r="CJ15" s="11">
        <v>0</v>
      </c>
      <c r="CK15" s="11"/>
      <c r="CL15" s="22"/>
      <c r="CM15" s="11">
        <v>359346</v>
      </c>
      <c r="CO15" s="162"/>
      <c r="CP15" s="162"/>
      <c r="CQ15" s="193"/>
      <c r="CR15" s="162"/>
    </row>
    <row r="16" spans="1:96" x14ac:dyDescent="0.3">
      <c r="A16" s="19" t="s">
        <v>51</v>
      </c>
      <c r="B16" s="26"/>
      <c r="C16" s="23">
        <v>375210</v>
      </c>
      <c r="D16" s="24"/>
      <c r="E16" s="20"/>
      <c r="F16" s="23">
        <v>0</v>
      </c>
      <c r="G16" s="24"/>
      <c r="H16" s="20"/>
      <c r="I16" s="23">
        <v>375210</v>
      </c>
      <c r="J16" s="24"/>
      <c r="K16" s="24"/>
      <c r="L16" s="23">
        <v>392397</v>
      </c>
      <c r="M16" s="24"/>
      <c r="N16" s="20"/>
      <c r="O16" s="23">
        <v>0</v>
      </c>
      <c r="P16" s="24"/>
      <c r="Q16" s="20"/>
      <c r="R16" s="23">
        <v>392397</v>
      </c>
      <c r="S16" s="24"/>
      <c r="T16" s="24"/>
      <c r="U16" s="23">
        <v>402092</v>
      </c>
      <c r="V16" s="19"/>
      <c r="W16" s="20"/>
      <c r="X16" s="23">
        <v>0</v>
      </c>
      <c r="Y16" s="24"/>
      <c r="Z16" s="20"/>
      <c r="AA16" s="23">
        <v>402092</v>
      </c>
      <c r="AB16" s="25"/>
      <c r="AC16" s="25"/>
      <c r="AD16" s="23">
        <v>446805</v>
      </c>
      <c r="AE16" s="19"/>
      <c r="AF16" s="20"/>
      <c r="AG16" s="23">
        <v>0</v>
      </c>
      <c r="AH16" s="24"/>
      <c r="AI16" s="20"/>
      <c r="AJ16" s="23">
        <v>446805</v>
      </c>
      <c r="AK16" s="19"/>
      <c r="AL16" s="19"/>
      <c r="AM16" s="23">
        <v>382804</v>
      </c>
      <c r="AN16" s="19"/>
      <c r="AO16" s="20"/>
      <c r="AP16" s="23">
        <v>0</v>
      </c>
      <c r="AQ16" s="24"/>
      <c r="AR16" s="20"/>
      <c r="AS16" s="23">
        <v>382804</v>
      </c>
      <c r="AT16" s="19"/>
      <c r="AU16" s="19"/>
      <c r="AV16" s="23">
        <v>413341</v>
      </c>
      <c r="AW16" s="19"/>
      <c r="AX16" s="20"/>
      <c r="AY16" s="23">
        <v>0</v>
      </c>
      <c r="AZ16" s="24"/>
      <c r="BA16" s="20"/>
      <c r="BB16" s="23">
        <v>413341</v>
      </c>
      <c r="BC16" s="24"/>
      <c r="BD16" s="19"/>
      <c r="BE16" s="23">
        <v>393311</v>
      </c>
      <c r="BF16" s="19"/>
      <c r="BG16" s="20"/>
      <c r="BH16" s="23">
        <v>0</v>
      </c>
      <c r="BI16" s="24"/>
      <c r="BJ16" s="20"/>
      <c r="BK16" s="23">
        <v>393311</v>
      </c>
      <c r="BL16" s="19"/>
      <c r="BM16" s="19"/>
      <c r="BN16" s="23">
        <v>448441</v>
      </c>
      <c r="BO16" s="19"/>
      <c r="BP16" s="20"/>
      <c r="BQ16" s="23">
        <v>0</v>
      </c>
      <c r="BR16" s="24"/>
      <c r="BS16" s="20"/>
      <c r="BT16" s="23">
        <v>448441</v>
      </c>
      <c r="BU16" s="97"/>
      <c r="BV16" s="97"/>
      <c r="BW16" s="19"/>
      <c r="BX16" s="23">
        <v>1616505</v>
      </c>
      <c r="BY16" s="19"/>
      <c r="BZ16" s="20"/>
      <c r="CA16" s="23">
        <v>0</v>
      </c>
      <c r="CB16" s="24"/>
      <c r="CC16" s="20"/>
      <c r="CD16" s="23">
        <v>1616505</v>
      </c>
      <c r="CE16" s="19"/>
      <c r="CF16" s="19"/>
      <c r="CG16" s="23">
        <v>1637898</v>
      </c>
      <c r="CH16" s="19"/>
      <c r="CI16" s="20"/>
      <c r="CJ16" s="23">
        <v>0</v>
      </c>
      <c r="CK16" s="24"/>
      <c r="CL16" s="20"/>
      <c r="CM16" s="23">
        <v>1637898</v>
      </c>
      <c r="CO16" s="162"/>
      <c r="CP16" s="162"/>
      <c r="CQ16" s="193"/>
      <c r="CR16" s="162"/>
    </row>
    <row r="17" spans="1:96" x14ac:dyDescent="0.3">
      <c r="A17" s="8" t="s">
        <v>52</v>
      </c>
      <c r="B17" s="28"/>
      <c r="C17" s="11"/>
      <c r="D17" s="11"/>
      <c r="E17" s="28"/>
      <c r="F17" s="11"/>
      <c r="G17" s="11"/>
      <c r="H17" s="28"/>
      <c r="I17" s="11"/>
      <c r="J17" s="11"/>
      <c r="K17" s="11"/>
      <c r="L17" s="11"/>
      <c r="M17" s="11"/>
      <c r="N17" s="28"/>
      <c r="O17" s="11"/>
      <c r="P17" s="11"/>
      <c r="Q17" s="28"/>
      <c r="R17" s="11"/>
      <c r="S17" s="11"/>
      <c r="T17" s="11"/>
      <c r="U17" s="11"/>
      <c r="V17" s="8"/>
      <c r="W17" s="28"/>
      <c r="X17" s="11"/>
      <c r="Y17" s="11"/>
      <c r="Z17" s="28"/>
      <c r="AA17" s="11"/>
      <c r="AB17" s="27"/>
      <c r="AC17" s="27"/>
      <c r="AD17" s="11"/>
      <c r="AE17" s="8"/>
      <c r="AF17" s="28"/>
      <c r="AG17" s="11"/>
      <c r="AH17" s="11"/>
      <c r="AI17" s="28"/>
      <c r="AJ17" s="11"/>
      <c r="AK17" s="8"/>
      <c r="AL17" s="8"/>
      <c r="AM17" s="11"/>
      <c r="AN17" s="8"/>
      <c r="AO17" s="28"/>
      <c r="AP17" s="11"/>
      <c r="AQ17" s="11"/>
      <c r="AR17" s="28"/>
      <c r="AS17" s="11"/>
      <c r="AT17" s="8"/>
      <c r="AU17" s="8"/>
      <c r="AV17" s="11"/>
      <c r="AW17" s="8"/>
      <c r="AX17" s="28"/>
      <c r="AY17" s="11"/>
      <c r="AZ17" s="11"/>
      <c r="BA17" s="28"/>
      <c r="BB17" s="11"/>
      <c r="BC17" s="21"/>
      <c r="BD17" s="8"/>
      <c r="BE17" s="11"/>
      <c r="BF17" s="8"/>
      <c r="BG17" s="28"/>
      <c r="BH17" s="11"/>
      <c r="BI17" s="11"/>
      <c r="BJ17" s="28"/>
      <c r="BK17" s="11"/>
      <c r="BL17" s="8"/>
      <c r="BM17" s="8"/>
      <c r="BN17" s="11"/>
      <c r="BO17" s="8"/>
      <c r="BP17" s="28"/>
      <c r="BQ17" s="11"/>
      <c r="BR17" s="11"/>
      <c r="BS17" s="28"/>
      <c r="BT17" s="11"/>
      <c r="BU17" s="8"/>
      <c r="BV17" s="8"/>
      <c r="BW17" s="8"/>
      <c r="BX17" s="11"/>
      <c r="BY17" s="8"/>
      <c r="BZ17" s="28"/>
      <c r="CA17" s="11"/>
      <c r="CB17" s="11"/>
      <c r="CC17" s="28"/>
      <c r="CD17" s="11"/>
      <c r="CE17" s="8"/>
      <c r="CF17" s="8"/>
      <c r="CG17" s="11"/>
      <c r="CH17" s="8"/>
      <c r="CI17" s="28"/>
      <c r="CJ17" s="11"/>
      <c r="CK17" s="11"/>
      <c r="CL17" s="28"/>
      <c r="CM17" s="11"/>
      <c r="CO17" s="162"/>
      <c r="CP17" s="162"/>
      <c r="CQ17" s="193"/>
      <c r="CR17" s="162"/>
    </row>
    <row r="18" spans="1:96" x14ac:dyDescent="0.3">
      <c r="A18" s="15" t="s">
        <v>53</v>
      </c>
      <c r="B18" s="31"/>
      <c r="C18" s="7">
        <v>49645</v>
      </c>
      <c r="D18" s="7"/>
      <c r="E18" s="31"/>
      <c r="F18" s="7">
        <v>-538</v>
      </c>
      <c r="G18" s="7"/>
      <c r="H18" s="31"/>
      <c r="I18" s="7">
        <v>49107</v>
      </c>
      <c r="J18" s="7"/>
      <c r="K18" s="7"/>
      <c r="L18" s="7">
        <v>57560</v>
      </c>
      <c r="M18" s="7"/>
      <c r="N18" s="31"/>
      <c r="O18" s="7">
        <v>-482</v>
      </c>
      <c r="P18" s="7"/>
      <c r="Q18" s="31"/>
      <c r="R18" s="7">
        <v>57078</v>
      </c>
      <c r="S18" s="7"/>
      <c r="T18" s="7"/>
      <c r="U18" s="7">
        <v>53291</v>
      </c>
      <c r="V18" s="15"/>
      <c r="W18" s="31"/>
      <c r="X18" s="7">
        <v>-667</v>
      </c>
      <c r="Y18" s="7"/>
      <c r="Z18" s="31"/>
      <c r="AA18" s="7">
        <v>52624</v>
      </c>
      <c r="AB18" s="30"/>
      <c r="AC18" s="30"/>
      <c r="AD18" s="7">
        <v>52638</v>
      </c>
      <c r="AE18" s="15"/>
      <c r="AF18" s="31"/>
      <c r="AG18" s="7">
        <v>-616</v>
      </c>
      <c r="AH18" s="7"/>
      <c r="AI18" s="31"/>
      <c r="AJ18" s="7">
        <v>52022</v>
      </c>
      <c r="AK18" s="15"/>
      <c r="AL18" s="15"/>
      <c r="AM18" s="7">
        <v>39484</v>
      </c>
      <c r="AN18" s="15"/>
      <c r="AO18" s="31"/>
      <c r="AP18" s="7">
        <v>-574</v>
      </c>
      <c r="AQ18" s="7"/>
      <c r="AR18" s="31"/>
      <c r="AS18" s="7">
        <v>38910</v>
      </c>
      <c r="AT18" s="15"/>
      <c r="AU18" s="15"/>
      <c r="AV18" s="7">
        <v>41724</v>
      </c>
      <c r="AW18" s="15"/>
      <c r="AX18" s="31"/>
      <c r="AY18" s="7">
        <v>-554</v>
      </c>
      <c r="AZ18" s="7"/>
      <c r="BA18" s="31"/>
      <c r="BB18" s="7">
        <v>41170</v>
      </c>
      <c r="BC18" s="29"/>
      <c r="BD18" s="15"/>
      <c r="BE18" s="7">
        <v>45718</v>
      </c>
      <c r="BF18" s="15"/>
      <c r="BG18" s="31"/>
      <c r="BH18" s="7">
        <v>-754</v>
      </c>
      <c r="BI18" s="7"/>
      <c r="BJ18" s="31"/>
      <c r="BK18" s="7">
        <v>44964</v>
      </c>
      <c r="BL18" s="15"/>
      <c r="BM18" s="15"/>
      <c r="BN18" s="7">
        <v>42497</v>
      </c>
      <c r="BO18" s="15"/>
      <c r="BP18" s="31"/>
      <c r="BQ18" s="7">
        <v>-668</v>
      </c>
      <c r="BR18" s="7"/>
      <c r="BS18" s="31"/>
      <c r="BT18" s="7">
        <v>41829</v>
      </c>
      <c r="BU18" s="17"/>
      <c r="BV18" s="17"/>
      <c r="BW18" s="15"/>
      <c r="BX18" s="7">
        <v>213134</v>
      </c>
      <c r="BY18" s="15"/>
      <c r="BZ18" s="31"/>
      <c r="CA18" s="7">
        <v>-2303</v>
      </c>
      <c r="CB18" s="7"/>
      <c r="CC18" s="31"/>
      <c r="CD18" s="7">
        <v>210831</v>
      </c>
      <c r="CE18" s="15"/>
      <c r="CF18" s="15"/>
      <c r="CG18" s="7">
        <v>169423</v>
      </c>
      <c r="CH18" s="15"/>
      <c r="CI18" s="31"/>
      <c r="CJ18" s="7">
        <v>-2548</v>
      </c>
      <c r="CK18" s="7"/>
      <c r="CL18" s="31"/>
      <c r="CM18" s="7">
        <v>166875</v>
      </c>
      <c r="CO18" s="162"/>
      <c r="CP18" s="162"/>
      <c r="CQ18" s="193"/>
      <c r="CR18" s="162"/>
    </row>
    <row r="19" spans="1:96" x14ac:dyDescent="0.3">
      <c r="A19" s="17" t="s">
        <v>54</v>
      </c>
      <c r="B19" s="32"/>
      <c r="C19" s="14">
        <v>60150</v>
      </c>
      <c r="D19" s="11"/>
      <c r="E19" s="28"/>
      <c r="F19" s="14">
        <v>0</v>
      </c>
      <c r="G19" s="11"/>
      <c r="H19" s="28"/>
      <c r="I19" s="14">
        <v>60150</v>
      </c>
      <c r="J19" s="11"/>
      <c r="K19" s="11"/>
      <c r="L19" s="14">
        <v>49407</v>
      </c>
      <c r="M19" s="11"/>
      <c r="N19" s="28"/>
      <c r="O19" s="14">
        <v>0</v>
      </c>
      <c r="P19" s="11"/>
      <c r="Q19" s="28"/>
      <c r="R19" s="14">
        <v>49407</v>
      </c>
      <c r="S19" s="11"/>
      <c r="T19" s="11"/>
      <c r="U19" s="14">
        <v>53027</v>
      </c>
      <c r="V19" s="17"/>
      <c r="W19" s="28"/>
      <c r="X19" s="14">
        <v>0</v>
      </c>
      <c r="Y19" s="11"/>
      <c r="Z19" s="28"/>
      <c r="AA19" s="14">
        <v>53027</v>
      </c>
      <c r="AB19" s="27"/>
      <c r="AC19" s="27"/>
      <c r="AD19" s="14">
        <v>58610</v>
      </c>
      <c r="AE19" s="17"/>
      <c r="AF19" s="28"/>
      <c r="AG19" s="14">
        <v>0</v>
      </c>
      <c r="AH19" s="11"/>
      <c r="AI19" s="28"/>
      <c r="AJ19" s="14">
        <v>58610</v>
      </c>
      <c r="AK19" s="17"/>
      <c r="AL19" s="17"/>
      <c r="AM19" s="14">
        <v>60078</v>
      </c>
      <c r="AN19" s="17"/>
      <c r="AO19" s="28"/>
      <c r="AP19" s="14">
        <v>0</v>
      </c>
      <c r="AQ19" s="11"/>
      <c r="AR19" s="28"/>
      <c r="AS19" s="14">
        <v>60078</v>
      </c>
      <c r="AT19" s="17"/>
      <c r="AU19" s="17"/>
      <c r="AV19" s="14">
        <v>65190</v>
      </c>
      <c r="AW19" s="17"/>
      <c r="AX19" s="28"/>
      <c r="AY19" s="14">
        <v>0</v>
      </c>
      <c r="AZ19" s="11"/>
      <c r="BA19" s="28"/>
      <c r="BB19" s="14">
        <v>65190</v>
      </c>
      <c r="BC19" s="11"/>
      <c r="BD19" s="17"/>
      <c r="BE19" s="14">
        <v>52258</v>
      </c>
      <c r="BF19" s="17"/>
      <c r="BG19" s="28"/>
      <c r="BH19" s="14">
        <v>0</v>
      </c>
      <c r="BI19" s="11"/>
      <c r="BJ19" s="28"/>
      <c r="BK19" s="14">
        <v>52258</v>
      </c>
      <c r="BL19" s="17"/>
      <c r="BM19" s="17"/>
      <c r="BN19" s="14">
        <v>61209</v>
      </c>
      <c r="BO19" s="17"/>
      <c r="BP19" s="28"/>
      <c r="BQ19" s="14">
        <v>0</v>
      </c>
      <c r="BR19" s="11"/>
      <c r="BS19" s="28"/>
      <c r="BT19" s="14">
        <v>61209</v>
      </c>
      <c r="BU19" s="17"/>
      <c r="BV19" s="17"/>
      <c r="BW19" s="17"/>
      <c r="BX19" s="14">
        <v>221194</v>
      </c>
      <c r="BY19" s="17"/>
      <c r="BZ19" s="28"/>
      <c r="CA19" s="14">
        <v>0</v>
      </c>
      <c r="CB19" s="11"/>
      <c r="CC19" s="28"/>
      <c r="CD19" s="14">
        <v>221194</v>
      </c>
      <c r="CE19" s="17"/>
      <c r="CF19" s="17"/>
      <c r="CG19" s="14">
        <v>238735</v>
      </c>
      <c r="CH19" s="17"/>
      <c r="CI19" s="28"/>
      <c r="CJ19" s="14">
        <v>0</v>
      </c>
      <c r="CK19" s="11"/>
      <c r="CL19" s="28"/>
      <c r="CM19" s="14">
        <v>238735</v>
      </c>
      <c r="CO19" s="162"/>
      <c r="CP19" s="162"/>
      <c r="CQ19" s="193"/>
      <c r="CR19" s="162"/>
    </row>
    <row r="20" spans="1:96" s="71" customFormat="1" x14ac:dyDescent="0.3">
      <c r="A20" s="19" t="s">
        <v>55</v>
      </c>
      <c r="B20" s="35"/>
      <c r="C20" s="33">
        <v>109795</v>
      </c>
      <c r="D20" s="24"/>
      <c r="E20" s="143"/>
      <c r="F20" s="33">
        <v>-538</v>
      </c>
      <c r="G20" s="24"/>
      <c r="H20" s="143"/>
      <c r="I20" s="33">
        <v>109257</v>
      </c>
      <c r="J20" s="24"/>
      <c r="K20" s="24"/>
      <c r="L20" s="33">
        <v>106967</v>
      </c>
      <c r="M20" s="24"/>
      <c r="N20" s="143"/>
      <c r="O20" s="33">
        <v>-482</v>
      </c>
      <c r="P20" s="24"/>
      <c r="Q20" s="143"/>
      <c r="R20" s="33">
        <v>106485</v>
      </c>
      <c r="S20" s="24"/>
      <c r="T20" s="24"/>
      <c r="U20" s="33">
        <v>106318</v>
      </c>
      <c r="V20" s="19"/>
      <c r="W20" s="143"/>
      <c r="X20" s="33">
        <v>-667</v>
      </c>
      <c r="Y20" s="24"/>
      <c r="Z20" s="143"/>
      <c r="AA20" s="33">
        <v>105651</v>
      </c>
      <c r="AB20" s="34"/>
      <c r="AC20" s="34"/>
      <c r="AD20" s="33">
        <v>111248</v>
      </c>
      <c r="AE20" s="19"/>
      <c r="AF20" s="143"/>
      <c r="AG20" s="33">
        <v>-616</v>
      </c>
      <c r="AH20" s="24"/>
      <c r="AI20" s="143"/>
      <c r="AJ20" s="33">
        <v>110632</v>
      </c>
      <c r="AK20" s="19"/>
      <c r="AL20" s="19"/>
      <c r="AM20" s="33">
        <v>99562</v>
      </c>
      <c r="AN20" s="19"/>
      <c r="AO20" s="143"/>
      <c r="AP20" s="33">
        <v>-574</v>
      </c>
      <c r="AQ20" s="24"/>
      <c r="AR20" s="143"/>
      <c r="AS20" s="33">
        <v>98988</v>
      </c>
      <c r="AT20" s="19"/>
      <c r="AU20" s="19"/>
      <c r="AV20" s="33">
        <v>106914</v>
      </c>
      <c r="AW20" s="19"/>
      <c r="AX20" s="143"/>
      <c r="AY20" s="33">
        <v>-554</v>
      </c>
      <c r="AZ20" s="24"/>
      <c r="BA20" s="143"/>
      <c r="BB20" s="33">
        <v>106360</v>
      </c>
      <c r="BC20" s="24"/>
      <c r="BD20" s="19"/>
      <c r="BE20" s="33">
        <v>97976</v>
      </c>
      <c r="BF20" s="19"/>
      <c r="BG20" s="143"/>
      <c r="BH20" s="33">
        <v>-754</v>
      </c>
      <c r="BI20" s="24"/>
      <c r="BJ20" s="143"/>
      <c r="BK20" s="33">
        <v>97222</v>
      </c>
      <c r="BL20" s="19"/>
      <c r="BM20" s="19"/>
      <c r="BN20" s="33">
        <v>103706</v>
      </c>
      <c r="BO20" s="19"/>
      <c r="BP20" s="143"/>
      <c r="BQ20" s="33">
        <v>-668</v>
      </c>
      <c r="BR20" s="24"/>
      <c r="BS20" s="143"/>
      <c r="BT20" s="33">
        <v>103038</v>
      </c>
      <c r="BU20" s="97"/>
      <c r="BV20" s="97"/>
      <c r="BW20" s="19"/>
      <c r="BX20" s="33">
        <v>434328</v>
      </c>
      <c r="BY20" s="19"/>
      <c r="BZ20" s="143"/>
      <c r="CA20" s="33">
        <v>-2303</v>
      </c>
      <c r="CB20" s="24"/>
      <c r="CC20" s="143"/>
      <c r="CD20" s="33">
        <v>432025</v>
      </c>
      <c r="CE20" s="19"/>
      <c r="CF20" s="19"/>
      <c r="CG20" s="33">
        <v>408158</v>
      </c>
      <c r="CH20" s="19"/>
      <c r="CI20" s="143"/>
      <c r="CJ20" s="33">
        <v>-2548</v>
      </c>
      <c r="CK20" s="24"/>
      <c r="CL20" s="143"/>
      <c r="CM20" s="33">
        <v>405610</v>
      </c>
      <c r="CO20" s="162"/>
      <c r="CP20" s="162"/>
      <c r="CQ20" s="193"/>
      <c r="CR20" s="162"/>
    </row>
    <row r="21" spans="1:96" s="71" customFormat="1" x14ac:dyDescent="0.3">
      <c r="A21" s="36" t="s">
        <v>56</v>
      </c>
      <c r="B21" s="40"/>
      <c r="C21" s="37">
        <v>265415</v>
      </c>
      <c r="D21" s="38"/>
      <c r="E21" s="80"/>
      <c r="F21" s="37">
        <v>538</v>
      </c>
      <c r="G21" s="38"/>
      <c r="H21" s="80"/>
      <c r="I21" s="37">
        <v>265953</v>
      </c>
      <c r="J21" s="38"/>
      <c r="K21" s="38"/>
      <c r="L21" s="37">
        <v>285430</v>
      </c>
      <c r="M21" s="38"/>
      <c r="N21" s="80"/>
      <c r="O21" s="37">
        <v>482</v>
      </c>
      <c r="P21" s="38"/>
      <c r="Q21" s="80"/>
      <c r="R21" s="37">
        <v>285912</v>
      </c>
      <c r="S21" s="38"/>
      <c r="T21" s="38"/>
      <c r="U21" s="37">
        <v>295774</v>
      </c>
      <c r="V21" s="36"/>
      <c r="W21" s="80"/>
      <c r="X21" s="37">
        <v>667</v>
      </c>
      <c r="Y21" s="38"/>
      <c r="Z21" s="80"/>
      <c r="AA21" s="37">
        <v>296441</v>
      </c>
      <c r="AB21" s="39"/>
      <c r="AC21" s="39"/>
      <c r="AD21" s="37">
        <v>335557</v>
      </c>
      <c r="AE21" s="36"/>
      <c r="AF21" s="80"/>
      <c r="AG21" s="37">
        <v>616</v>
      </c>
      <c r="AH21" s="38"/>
      <c r="AI21" s="80"/>
      <c r="AJ21" s="37">
        <v>336173</v>
      </c>
      <c r="AK21" s="36"/>
      <c r="AL21" s="36"/>
      <c r="AM21" s="37">
        <v>283242</v>
      </c>
      <c r="AN21" s="36"/>
      <c r="AO21" s="80"/>
      <c r="AP21" s="37">
        <v>574</v>
      </c>
      <c r="AQ21" s="38"/>
      <c r="AR21" s="80"/>
      <c r="AS21" s="37">
        <v>283816</v>
      </c>
      <c r="AT21" s="36"/>
      <c r="AU21" s="36"/>
      <c r="AV21" s="37">
        <v>306427</v>
      </c>
      <c r="AW21" s="36"/>
      <c r="AX21" s="80"/>
      <c r="AY21" s="37">
        <v>554</v>
      </c>
      <c r="AZ21" s="38"/>
      <c r="BA21" s="80"/>
      <c r="BB21" s="37">
        <v>306981</v>
      </c>
      <c r="BC21" s="38"/>
      <c r="BD21" s="36"/>
      <c r="BE21" s="37">
        <v>295335</v>
      </c>
      <c r="BF21" s="36"/>
      <c r="BG21" s="80"/>
      <c r="BH21" s="37">
        <v>754</v>
      </c>
      <c r="BI21" s="38"/>
      <c r="BJ21" s="80"/>
      <c r="BK21" s="37">
        <v>296089</v>
      </c>
      <c r="BL21" s="36"/>
      <c r="BM21" s="36"/>
      <c r="BN21" s="37">
        <v>344735</v>
      </c>
      <c r="BO21" s="36"/>
      <c r="BP21" s="80"/>
      <c r="BQ21" s="37">
        <v>668</v>
      </c>
      <c r="BR21" s="38"/>
      <c r="BS21" s="80"/>
      <c r="BT21" s="37">
        <v>345403</v>
      </c>
      <c r="BU21" s="36"/>
      <c r="BV21" s="36"/>
      <c r="BW21" s="36"/>
      <c r="BX21" s="37">
        <v>1182177</v>
      </c>
      <c r="BY21" s="36"/>
      <c r="BZ21" s="80"/>
      <c r="CA21" s="37">
        <v>2303</v>
      </c>
      <c r="CB21" s="38"/>
      <c r="CC21" s="80"/>
      <c r="CD21" s="37">
        <v>1184480</v>
      </c>
      <c r="CE21" s="36"/>
      <c r="CF21" s="36"/>
      <c r="CG21" s="37">
        <v>1229740</v>
      </c>
      <c r="CH21" s="36"/>
      <c r="CI21" s="80"/>
      <c r="CJ21" s="37">
        <v>2548</v>
      </c>
      <c r="CK21" s="38"/>
      <c r="CL21" s="80"/>
      <c r="CM21" s="37">
        <v>1232288</v>
      </c>
      <c r="CO21" s="162"/>
      <c r="CP21" s="162"/>
      <c r="CQ21" s="193"/>
      <c r="CR21" s="162"/>
    </row>
    <row r="22" spans="1:96" x14ac:dyDescent="0.3">
      <c r="A22" s="13" t="s">
        <v>57</v>
      </c>
      <c r="B22" s="42"/>
      <c r="C22" s="7"/>
      <c r="D22" s="7"/>
      <c r="E22" s="42"/>
      <c r="F22" s="7"/>
      <c r="G22" s="7"/>
      <c r="H22" s="42"/>
      <c r="I22" s="7"/>
      <c r="J22" s="7"/>
      <c r="K22" s="7"/>
      <c r="L22" s="7"/>
      <c r="M22" s="7"/>
      <c r="N22" s="42"/>
      <c r="O22" s="7"/>
      <c r="P22" s="7"/>
      <c r="Q22" s="42"/>
      <c r="R22" s="7"/>
      <c r="S22" s="7"/>
      <c r="T22" s="7"/>
      <c r="U22" s="7"/>
      <c r="V22" s="13"/>
      <c r="W22" s="42"/>
      <c r="X22" s="7"/>
      <c r="Y22" s="7"/>
      <c r="Z22" s="42"/>
      <c r="AA22" s="7"/>
      <c r="AB22" s="41"/>
      <c r="AC22" s="41"/>
      <c r="AD22" s="7"/>
      <c r="AE22" s="13"/>
      <c r="AF22" s="42"/>
      <c r="AG22" s="7"/>
      <c r="AH22" s="7"/>
      <c r="AI22" s="42"/>
      <c r="AJ22" s="7"/>
      <c r="AK22" s="13"/>
      <c r="AL22" s="13"/>
      <c r="AM22" s="7"/>
      <c r="AN22" s="13"/>
      <c r="AO22" s="42"/>
      <c r="AP22" s="7"/>
      <c r="AQ22" s="7"/>
      <c r="AR22" s="42"/>
      <c r="AS22" s="7"/>
      <c r="AT22" s="13"/>
      <c r="AU22" s="13"/>
      <c r="AV22" s="7"/>
      <c r="AW22" s="13"/>
      <c r="AX22" s="42"/>
      <c r="AY22" s="7"/>
      <c r="AZ22" s="7"/>
      <c r="BA22" s="42"/>
      <c r="BB22" s="7"/>
      <c r="BC22" s="29"/>
      <c r="BD22" s="13"/>
      <c r="BE22" s="7"/>
      <c r="BF22" s="13"/>
      <c r="BG22" s="42"/>
      <c r="BH22" s="7"/>
      <c r="BI22" s="7"/>
      <c r="BJ22" s="42"/>
      <c r="BK22" s="7"/>
      <c r="BL22" s="13"/>
      <c r="BM22" s="13"/>
      <c r="BN22" s="7"/>
      <c r="BO22" s="13"/>
      <c r="BP22" s="42"/>
      <c r="BQ22" s="7"/>
      <c r="BR22" s="7"/>
      <c r="BS22" s="42"/>
      <c r="BT22" s="7"/>
      <c r="BU22" s="8"/>
      <c r="BV22" s="8"/>
      <c r="BW22" s="13"/>
      <c r="BX22" s="7"/>
      <c r="BY22" s="13"/>
      <c r="BZ22" s="42"/>
      <c r="CA22" s="7"/>
      <c r="CB22" s="7"/>
      <c r="CC22" s="42"/>
      <c r="CD22" s="7"/>
      <c r="CE22" s="13"/>
      <c r="CF22" s="13"/>
      <c r="CG22" s="7"/>
      <c r="CH22" s="13"/>
      <c r="CI22" s="42"/>
      <c r="CJ22" s="7">
        <v>0</v>
      </c>
      <c r="CK22" s="7"/>
      <c r="CL22" s="42"/>
      <c r="CM22" s="7"/>
      <c r="CO22" s="162"/>
      <c r="CP22" s="162"/>
      <c r="CQ22" s="193"/>
      <c r="CR22" s="162"/>
    </row>
    <row r="23" spans="1:96" x14ac:dyDescent="0.3">
      <c r="A23" s="43" t="s">
        <v>58</v>
      </c>
      <c r="B23" s="45"/>
      <c r="C23" s="11">
        <v>37665</v>
      </c>
      <c r="D23" s="11"/>
      <c r="E23" s="45"/>
      <c r="F23" s="11">
        <v>-669</v>
      </c>
      <c r="G23" s="11"/>
      <c r="H23" s="45"/>
      <c r="I23" s="11">
        <v>36996</v>
      </c>
      <c r="J23" s="11"/>
      <c r="K23" s="11"/>
      <c r="L23" s="11">
        <v>39768</v>
      </c>
      <c r="M23" s="11"/>
      <c r="N23" s="45"/>
      <c r="O23" s="11">
        <v>-528</v>
      </c>
      <c r="P23" s="11"/>
      <c r="Q23" s="45"/>
      <c r="R23" s="11">
        <v>39240</v>
      </c>
      <c r="S23" s="11"/>
      <c r="T23" s="11"/>
      <c r="U23" s="11">
        <v>38263</v>
      </c>
      <c r="V23" s="43"/>
      <c r="W23" s="45"/>
      <c r="X23" s="11">
        <v>-982</v>
      </c>
      <c r="Y23" s="11"/>
      <c r="Z23" s="45"/>
      <c r="AA23" s="11">
        <v>37281</v>
      </c>
      <c r="AB23" s="44"/>
      <c r="AC23" s="44"/>
      <c r="AD23" s="11">
        <v>41655</v>
      </c>
      <c r="AE23" s="43"/>
      <c r="AF23" s="45"/>
      <c r="AG23" s="11">
        <v>-853</v>
      </c>
      <c r="AH23" s="11"/>
      <c r="AI23" s="45"/>
      <c r="AJ23" s="11">
        <v>40802</v>
      </c>
      <c r="AK23" s="43"/>
      <c r="AL23" s="43"/>
      <c r="AM23" s="11">
        <v>43402</v>
      </c>
      <c r="AN23" s="43"/>
      <c r="AO23" s="45"/>
      <c r="AP23" s="11">
        <v>-740</v>
      </c>
      <c r="AQ23" s="11"/>
      <c r="AR23" s="45"/>
      <c r="AS23" s="11">
        <v>42662</v>
      </c>
      <c r="AT23" s="43"/>
      <c r="AU23" s="43"/>
      <c r="AV23" s="11">
        <v>46442</v>
      </c>
      <c r="AW23" s="43"/>
      <c r="AX23" s="45"/>
      <c r="AY23" s="11">
        <v>-689</v>
      </c>
      <c r="AZ23" s="11"/>
      <c r="BA23" s="45"/>
      <c r="BB23" s="11">
        <v>45753</v>
      </c>
      <c r="BC23" s="11"/>
      <c r="BD23" s="43"/>
      <c r="BE23" s="11">
        <v>46423</v>
      </c>
      <c r="BF23" s="43"/>
      <c r="BG23" s="45"/>
      <c r="BH23" s="11">
        <v>-1135</v>
      </c>
      <c r="BI23" s="11"/>
      <c r="BJ23" s="45"/>
      <c r="BK23" s="11">
        <v>45288</v>
      </c>
      <c r="BL23" s="43"/>
      <c r="BM23" s="43"/>
      <c r="BN23" s="11">
        <v>46597</v>
      </c>
      <c r="BO23" s="43"/>
      <c r="BP23" s="45"/>
      <c r="BQ23" s="11">
        <v>-905</v>
      </c>
      <c r="BR23" s="11"/>
      <c r="BS23" s="45"/>
      <c r="BT23" s="11">
        <v>45692</v>
      </c>
      <c r="BU23" s="43"/>
      <c r="BV23" s="43"/>
      <c r="BW23" s="43"/>
      <c r="BX23" s="11">
        <v>157352</v>
      </c>
      <c r="BY23" s="43"/>
      <c r="BZ23" s="45"/>
      <c r="CA23" s="11">
        <v>-3032</v>
      </c>
      <c r="CB23" s="11"/>
      <c r="CC23" s="45"/>
      <c r="CD23" s="11">
        <v>154320</v>
      </c>
      <c r="CE23" s="43"/>
      <c r="CF23" s="43"/>
      <c r="CG23" s="11">
        <v>182864</v>
      </c>
      <c r="CH23" s="43"/>
      <c r="CI23" s="45"/>
      <c r="CJ23" s="11">
        <v>-3469</v>
      </c>
      <c r="CK23" s="11"/>
      <c r="CL23" s="45"/>
      <c r="CM23" s="11">
        <v>179395</v>
      </c>
      <c r="CO23" s="162"/>
      <c r="CP23" s="162"/>
      <c r="CQ23" s="193"/>
      <c r="CR23" s="162"/>
    </row>
    <row r="24" spans="1:96" x14ac:dyDescent="0.3">
      <c r="A24" s="15" t="s">
        <v>59</v>
      </c>
      <c r="B24" s="31"/>
      <c r="C24" s="29">
        <v>86868</v>
      </c>
      <c r="D24" s="7"/>
      <c r="E24" s="31"/>
      <c r="F24" s="29">
        <v>-1240</v>
      </c>
      <c r="G24" s="7"/>
      <c r="H24" s="31"/>
      <c r="I24" s="29">
        <v>85628</v>
      </c>
      <c r="J24" s="7"/>
      <c r="K24" s="29"/>
      <c r="L24" s="29">
        <v>87513</v>
      </c>
      <c r="M24" s="7"/>
      <c r="N24" s="31"/>
      <c r="O24" s="29">
        <v>-969</v>
      </c>
      <c r="P24" s="7"/>
      <c r="Q24" s="31"/>
      <c r="R24" s="29">
        <v>86544</v>
      </c>
      <c r="S24" s="7"/>
      <c r="T24" s="29"/>
      <c r="U24" s="29">
        <v>92637</v>
      </c>
      <c r="V24" s="15"/>
      <c r="W24" s="31"/>
      <c r="X24" s="29">
        <v>-1666</v>
      </c>
      <c r="Y24" s="7"/>
      <c r="Z24" s="31"/>
      <c r="AA24" s="29">
        <v>90971</v>
      </c>
      <c r="AB24" s="30"/>
      <c r="AC24" s="30"/>
      <c r="AD24" s="29">
        <v>94595</v>
      </c>
      <c r="AE24" s="15"/>
      <c r="AF24" s="31"/>
      <c r="AG24" s="29">
        <v>-1429</v>
      </c>
      <c r="AH24" s="7"/>
      <c r="AI24" s="31"/>
      <c r="AJ24" s="29">
        <v>93166</v>
      </c>
      <c r="AK24" s="15"/>
      <c r="AL24" s="15"/>
      <c r="AM24" s="29">
        <v>88638</v>
      </c>
      <c r="AN24" s="15"/>
      <c r="AO24" s="31"/>
      <c r="AP24" s="29">
        <v>-1168</v>
      </c>
      <c r="AQ24" s="7"/>
      <c r="AR24" s="31"/>
      <c r="AS24" s="29">
        <v>87470</v>
      </c>
      <c r="AT24" s="15"/>
      <c r="AU24" s="15"/>
      <c r="AV24" s="29">
        <v>97903</v>
      </c>
      <c r="AW24" s="15"/>
      <c r="AX24" s="31"/>
      <c r="AY24" s="29">
        <v>-1067</v>
      </c>
      <c r="AZ24" s="7"/>
      <c r="BA24" s="31"/>
      <c r="BB24" s="29">
        <v>96836</v>
      </c>
      <c r="BC24" s="29"/>
      <c r="BD24" s="15"/>
      <c r="BE24" s="29">
        <v>100900</v>
      </c>
      <c r="BF24" s="15"/>
      <c r="BG24" s="31"/>
      <c r="BH24" s="29">
        <v>-1755</v>
      </c>
      <c r="BI24" s="7"/>
      <c r="BJ24" s="31"/>
      <c r="BK24" s="29">
        <v>99145</v>
      </c>
      <c r="BL24" s="15"/>
      <c r="BM24" s="15"/>
      <c r="BN24" s="29">
        <v>101868</v>
      </c>
      <c r="BO24" s="15"/>
      <c r="BP24" s="31"/>
      <c r="BQ24" s="29">
        <v>-1380</v>
      </c>
      <c r="BR24" s="7"/>
      <c r="BS24" s="31"/>
      <c r="BT24" s="29">
        <v>100488</v>
      </c>
      <c r="BU24" s="17"/>
      <c r="BV24" s="17"/>
      <c r="BW24" s="15"/>
      <c r="BX24" s="29">
        <v>361613</v>
      </c>
      <c r="BY24" s="15"/>
      <c r="BZ24" s="31"/>
      <c r="CA24" s="29">
        <v>-5304</v>
      </c>
      <c r="CB24" s="7"/>
      <c r="CC24" s="31"/>
      <c r="CD24" s="29">
        <v>356309</v>
      </c>
      <c r="CE24" s="15"/>
      <c r="CF24" s="15"/>
      <c r="CG24" s="29">
        <v>389308</v>
      </c>
      <c r="CH24" s="15"/>
      <c r="CI24" s="31"/>
      <c r="CJ24" s="29">
        <v>-5370</v>
      </c>
      <c r="CK24" s="7"/>
      <c r="CL24" s="31"/>
      <c r="CM24" s="29">
        <v>383938</v>
      </c>
      <c r="CO24" s="162"/>
      <c r="CP24" s="162"/>
      <c r="CQ24" s="193"/>
      <c r="CR24" s="162"/>
    </row>
    <row r="25" spans="1:96" ht="13.5" customHeight="1" x14ac:dyDescent="0.3">
      <c r="A25" s="17" t="s">
        <v>60</v>
      </c>
      <c r="B25" s="28"/>
      <c r="C25" s="21">
        <v>34652</v>
      </c>
      <c r="D25" s="11"/>
      <c r="E25" s="28"/>
      <c r="F25" s="21">
        <v>-1214</v>
      </c>
      <c r="G25" s="11"/>
      <c r="H25" s="28"/>
      <c r="I25" s="21">
        <v>33438</v>
      </c>
      <c r="J25" s="11"/>
      <c r="K25" s="21"/>
      <c r="L25" s="21">
        <v>33316</v>
      </c>
      <c r="M25" s="11"/>
      <c r="N25" s="28"/>
      <c r="O25" s="21">
        <v>-974</v>
      </c>
      <c r="P25" s="11"/>
      <c r="Q25" s="28"/>
      <c r="R25" s="21">
        <v>32342</v>
      </c>
      <c r="S25" s="11"/>
      <c r="T25" s="21"/>
      <c r="U25" s="21">
        <v>37066</v>
      </c>
      <c r="V25" s="17"/>
      <c r="W25" s="28"/>
      <c r="X25" s="21">
        <v>-1777</v>
      </c>
      <c r="Y25" s="11"/>
      <c r="Z25" s="28"/>
      <c r="AA25" s="21">
        <v>35289</v>
      </c>
      <c r="AB25" s="27"/>
      <c r="AC25" s="27"/>
      <c r="AD25" s="21">
        <v>34279</v>
      </c>
      <c r="AE25" s="17"/>
      <c r="AF25" s="28"/>
      <c r="AG25" s="21">
        <v>-1555</v>
      </c>
      <c r="AH25" s="11"/>
      <c r="AI25" s="28"/>
      <c r="AJ25" s="21">
        <v>32724</v>
      </c>
      <c r="AK25" s="17"/>
      <c r="AL25" s="17"/>
      <c r="AM25" s="21">
        <v>36392</v>
      </c>
      <c r="AN25" s="17"/>
      <c r="AO25" s="28"/>
      <c r="AP25" s="21">
        <v>-1332</v>
      </c>
      <c r="AQ25" s="11"/>
      <c r="AR25" s="28"/>
      <c r="AS25" s="21">
        <v>35060</v>
      </c>
      <c r="AT25" s="17"/>
      <c r="AU25" s="17"/>
      <c r="AV25" s="21">
        <v>43467</v>
      </c>
      <c r="AW25" s="17"/>
      <c r="AX25" s="28"/>
      <c r="AY25" s="21">
        <v>-1248</v>
      </c>
      <c r="AZ25" s="11"/>
      <c r="BA25" s="28"/>
      <c r="BB25" s="21">
        <v>42219</v>
      </c>
      <c r="BC25" s="21"/>
      <c r="BD25" s="17"/>
      <c r="BE25" s="21">
        <v>44813</v>
      </c>
      <c r="BF25" s="17"/>
      <c r="BG25" s="28"/>
      <c r="BH25" s="21">
        <v>-2124</v>
      </c>
      <c r="BI25" s="11"/>
      <c r="BJ25" s="28"/>
      <c r="BK25" s="21">
        <v>42689</v>
      </c>
      <c r="BL25" s="17"/>
      <c r="BM25" s="17"/>
      <c r="BN25" s="21">
        <v>44684</v>
      </c>
      <c r="BO25" s="17"/>
      <c r="BP25" s="28"/>
      <c r="BQ25" s="21">
        <v>-1747</v>
      </c>
      <c r="BR25" s="11"/>
      <c r="BS25" s="28"/>
      <c r="BT25" s="21">
        <v>42937</v>
      </c>
      <c r="BU25" s="17"/>
      <c r="BV25" s="17"/>
      <c r="BW25" s="17"/>
      <c r="BX25" s="21">
        <v>139313</v>
      </c>
      <c r="BY25" s="17"/>
      <c r="BZ25" s="28"/>
      <c r="CA25" s="21">
        <v>-5520</v>
      </c>
      <c r="CB25" s="11"/>
      <c r="CC25" s="28"/>
      <c r="CD25" s="21">
        <v>133793</v>
      </c>
      <c r="CE25" s="17"/>
      <c r="CF25" s="17"/>
      <c r="CG25" s="21">
        <v>169356</v>
      </c>
      <c r="CH25" s="17"/>
      <c r="CI25" s="28"/>
      <c r="CJ25" s="21">
        <v>-6451</v>
      </c>
      <c r="CK25" s="11"/>
      <c r="CL25" s="28"/>
      <c r="CM25" s="21">
        <v>162905</v>
      </c>
      <c r="CO25" s="162"/>
      <c r="CP25" s="162"/>
      <c r="CQ25" s="193"/>
      <c r="CR25" s="162"/>
    </row>
    <row r="26" spans="1:96" x14ac:dyDescent="0.3">
      <c r="A26" s="15" t="s">
        <v>61</v>
      </c>
      <c r="B26" s="31"/>
      <c r="C26" s="29">
        <v>29446</v>
      </c>
      <c r="D26" s="7"/>
      <c r="E26" s="31"/>
      <c r="F26" s="29">
        <v>-29446</v>
      </c>
      <c r="G26" s="7"/>
      <c r="H26" s="31"/>
      <c r="I26" s="29">
        <v>0</v>
      </c>
      <c r="J26" s="7"/>
      <c r="K26" s="29"/>
      <c r="L26" s="29">
        <v>30217</v>
      </c>
      <c r="M26" s="7"/>
      <c r="N26" s="31"/>
      <c r="O26" s="29">
        <v>-30217</v>
      </c>
      <c r="P26" s="7"/>
      <c r="Q26" s="31"/>
      <c r="R26" s="29">
        <v>0</v>
      </c>
      <c r="S26" s="7"/>
      <c r="T26" s="29"/>
      <c r="U26" s="29">
        <v>31975</v>
      </c>
      <c r="V26" s="15"/>
      <c r="W26" s="31"/>
      <c r="X26" s="29">
        <v>-31975</v>
      </c>
      <c r="Y26" s="7"/>
      <c r="Z26" s="31"/>
      <c r="AA26" s="29">
        <v>0</v>
      </c>
      <c r="AB26" s="30"/>
      <c r="AC26" s="30"/>
      <c r="AD26" s="29">
        <v>35773</v>
      </c>
      <c r="AE26" s="15"/>
      <c r="AF26" s="31"/>
      <c r="AG26" s="29">
        <v>-35773</v>
      </c>
      <c r="AH26" s="7"/>
      <c r="AI26" s="31"/>
      <c r="AJ26" s="29">
        <v>0</v>
      </c>
      <c r="AK26" s="15"/>
      <c r="AL26" s="15"/>
      <c r="AM26" s="29">
        <v>37353</v>
      </c>
      <c r="AN26" s="15"/>
      <c r="AO26" s="31"/>
      <c r="AP26" s="29">
        <v>-37353</v>
      </c>
      <c r="AQ26" s="7"/>
      <c r="AR26" s="31"/>
      <c r="AS26" s="29">
        <v>0</v>
      </c>
      <c r="AT26" s="15"/>
      <c r="AU26" s="15"/>
      <c r="AV26" s="29">
        <v>38284</v>
      </c>
      <c r="AW26" s="15"/>
      <c r="AX26" s="31"/>
      <c r="AY26" s="29">
        <v>-38284</v>
      </c>
      <c r="AZ26" s="7"/>
      <c r="BA26" s="31"/>
      <c r="BB26" s="29">
        <v>0</v>
      </c>
      <c r="BC26" s="29"/>
      <c r="BD26" s="15"/>
      <c r="BE26" s="29">
        <v>39642</v>
      </c>
      <c r="BF26" s="15"/>
      <c r="BG26" s="31"/>
      <c r="BH26" s="29">
        <v>-39642</v>
      </c>
      <c r="BI26" s="7"/>
      <c r="BJ26" s="31"/>
      <c r="BK26" s="29">
        <v>0</v>
      </c>
      <c r="BL26" s="15"/>
      <c r="BM26" s="15"/>
      <c r="BN26" s="29">
        <v>40217</v>
      </c>
      <c r="BO26" s="15"/>
      <c r="BP26" s="31"/>
      <c r="BQ26" s="29">
        <v>-40217</v>
      </c>
      <c r="BR26" s="7"/>
      <c r="BS26" s="31"/>
      <c r="BT26" s="29">
        <v>0</v>
      </c>
      <c r="BU26" s="17"/>
      <c r="BV26" s="17"/>
      <c r="BW26" s="15"/>
      <c r="BX26" s="29">
        <v>127411</v>
      </c>
      <c r="BY26" s="15"/>
      <c r="BZ26" s="31"/>
      <c r="CA26" s="29">
        <v>-127411</v>
      </c>
      <c r="CB26" s="7"/>
      <c r="CC26" s="31"/>
      <c r="CD26" s="29">
        <v>0</v>
      </c>
      <c r="CE26" s="15"/>
      <c r="CF26" s="15"/>
      <c r="CG26" s="29">
        <v>155498</v>
      </c>
      <c r="CH26" s="15"/>
      <c r="CI26" s="31"/>
      <c r="CJ26" s="29">
        <v>-155498</v>
      </c>
      <c r="CK26" s="7"/>
      <c r="CL26" s="31"/>
      <c r="CM26" s="29">
        <v>0</v>
      </c>
      <c r="CO26" s="162"/>
      <c r="CP26" s="162"/>
      <c r="CQ26" s="193"/>
      <c r="CR26" s="162"/>
    </row>
    <row r="27" spans="1:96" x14ac:dyDescent="0.3">
      <c r="A27" s="17" t="s">
        <v>62</v>
      </c>
      <c r="B27" s="28"/>
      <c r="C27" s="14">
        <v>-1547</v>
      </c>
      <c r="D27" s="11"/>
      <c r="E27" s="28"/>
      <c r="F27" s="14">
        <v>2905</v>
      </c>
      <c r="G27" s="11"/>
      <c r="H27" s="28"/>
      <c r="I27" s="14">
        <v>1358</v>
      </c>
      <c r="J27" s="11"/>
      <c r="K27" s="11"/>
      <c r="L27" s="14">
        <v>-923</v>
      </c>
      <c r="M27" s="11"/>
      <c r="N27" s="28"/>
      <c r="O27" s="14">
        <v>-147</v>
      </c>
      <c r="P27" s="11"/>
      <c r="Q27" s="28"/>
      <c r="R27" s="14">
        <v>-1070</v>
      </c>
      <c r="S27" s="11"/>
      <c r="T27" s="11"/>
      <c r="U27" s="14">
        <v>8109</v>
      </c>
      <c r="V27" s="17"/>
      <c r="W27" s="28"/>
      <c r="X27" s="14">
        <v>-2160</v>
      </c>
      <c r="Y27" s="11"/>
      <c r="Z27" s="28"/>
      <c r="AA27" s="14">
        <v>5949</v>
      </c>
      <c r="AB27" s="27"/>
      <c r="AC27" s="27"/>
      <c r="AD27" s="14">
        <v>-4641</v>
      </c>
      <c r="AE27" s="17"/>
      <c r="AF27" s="28"/>
      <c r="AG27" s="14">
        <v>1676</v>
      </c>
      <c r="AH27" s="11"/>
      <c r="AI27" s="28"/>
      <c r="AJ27" s="14">
        <v>-2965</v>
      </c>
      <c r="AK27" s="17"/>
      <c r="AL27" s="17"/>
      <c r="AM27" s="14">
        <v>3553</v>
      </c>
      <c r="AN27" s="17"/>
      <c r="AO27" s="28"/>
      <c r="AP27" s="14">
        <v>-1845</v>
      </c>
      <c r="AQ27" s="11"/>
      <c r="AR27" s="28"/>
      <c r="AS27" s="14">
        <v>1708</v>
      </c>
      <c r="AT27" s="17"/>
      <c r="AU27" s="17"/>
      <c r="AV27" s="14">
        <v>-16529</v>
      </c>
      <c r="AW27" s="17"/>
      <c r="AX27" s="28"/>
      <c r="AY27" s="14">
        <v>9993</v>
      </c>
      <c r="AZ27" s="11"/>
      <c r="BA27" s="28"/>
      <c r="BB27" s="14">
        <v>-6536</v>
      </c>
      <c r="BC27" s="11"/>
      <c r="BD27" s="17"/>
      <c r="BE27" s="14">
        <v>30953</v>
      </c>
      <c r="BF27" s="17"/>
      <c r="BG27" s="28"/>
      <c r="BH27" s="14">
        <v>-28137</v>
      </c>
      <c r="BI27" s="11"/>
      <c r="BJ27" s="28"/>
      <c r="BK27" s="14">
        <v>2816</v>
      </c>
      <c r="BL27" s="17"/>
      <c r="BM27" s="17"/>
      <c r="BN27" s="14">
        <v>-22115</v>
      </c>
      <c r="BO27" s="17"/>
      <c r="BP27" s="28"/>
      <c r="BQ27" s="14">
        <v>23869</v>
      </c>
      <c r="BR27" s="11"/>
      <c r="BS27" s="28"/>
      <c r="BT27" s="14">
        <v>1754</v>
      </c>
      <c r="BU27" s="17"/>
      <c r="BV27" s="17"/>
      <c r="BW27" s="17"/>
      <c r="BX27" s="14">
        <v>996</v>
      </c>
      <c r="BY27" s="17"/>
      <c r="BZ27" s="28"/>
      <c r="CA27" s="14">
        <v>2274</v>
      </c>
      <c r="CB27" s="11"/>
      <c r="CC27" s="28"/>
      <c r="CD27" s="14">
        <v>3270</v>
      </c>
      <c r="CE27" s="17"/>
      <c r="CF27" s="17"/>
      <c r="CG27" s="14">
        <v>-4136</v>
      </c>
      <c r="CH27" s="17"/>
      <c r="CI27" s="28"/>
      <c r="CJ27" s="14">
        <v>3880</v>
      </c>
      <c r="CK27" s="11"/>
      <c r="CL27" s="28"/>
      <c r="CM27" s="14">
        <v>-256</v>
      </c>
      <c r="CO27" s="162"/>
      <c r="CP27" s="162"/>
      <c r="CQ27" s="193"/>
      <c r="CR27" s="162"/>
    </row>
    <row r="28" spans="1:96" x14ac:dyDescent="0.3">
      <c r="A28" s="13" t="s">
        <v>63</v>
      </c>
      <c r="B28" s="46"/>
      <c r="C28" s="46">
        <v>187084</v>
      </c>
      <c r="D28" s="47"/>
      <c r="E28" s="47"/>
      <c r="F28" s="46">
        <v>-29664</v>
      </c>
      <c r="G28" s="47"/>
      <c r="H28" s="47"/>
      <c r="I28" s="46">
        <v>157420</v>
      </c>
      <c r="J28" s="47"/>
      <c r="K28" s="46"/>
      <c r="L28" s="46">
        <v>189891</v>
      </c>
      <c r="M28" s="47"/>
      <c r="N28" s="47"/>
      <c r="O28" s="46">
        <v>-32835</v>
      </c>
      <c r="P28" s="47"/>
      <c r="Q28" s="47"/>
      <c r="R28" s="46">
        <v>157056</v>
      </c>
      <c r="S28" s="47"/>
      <c r="T28" s="46"/>
      <c r="U28" s="46">
        <v>208050</v>
      </c>
      <c r="V28" s="13"/>
      <c r="W28" s="47"/>
      <c r="X28" s="46">
        <v>-38560</v>
      </c>
      <c r="Y28" s="47"/>
      <c r="Z28" s="47"/>
      <c r="AA28" s="46">
        <v>169490</v>
      </c>
      <c r="AB28" s="30"/>
      <c r="AC28" s="30"/>
      <c r="AD28" s="46">
        <v>201661</v>
      </c>
      <c r="AE28" s="13"/>
      <c r="AF28" s="47"/>
      <c r="AG28" s="46">
        <v>-37934</v>
      </c>
      <c r="AH28" s="47"/>
      <c r="AI28" s="47"/>
      <c r="AJ28" s="46">
        <v>163727</v>
      </c>
      <c r="AK28" s="13"/>
      <c r="AL28" s="13"/>
      <c r="AM28" s="46">
        <v>209338</v>
      </c>
      <c r="AN28" s="13"/>
      <c r="AO28" s="47"/>
      <c r="AP28" s="46">
        <v>-42438</v>
      </c>
      <c r="AQ28" s="47"/>
      <c r="AR28" s="47"/>
      <c r="AS28" s="46">
        <v>166900</v>
      </c>
      <c r="AT28" s="13"/>
      <c r="AU28" s="13"/>
      <c r="AV28" s="46">
        <v>209567</v>
      </c>
      <c r="AW28" s="13"/>
      <c r="AX28" s="47"/>
      <c r="AY28" s="46">
        <v>-31295</v>
      </c>
      <c r="AZ28" s="47"/>
      <c r="BA28" s="47"/>
      <c r="BB28" s="46">
        <v>178272</v>
      </c>
      <c r="BC28" s="47"/>
      <c r="BD28" s="13"/>
      <c r="BE28" s="46">
        <v>262731</v>
      </c>
      <c r="BF28" s="13"/>
      <c r="BG28" s="47"/>
      <c r="BH28" s="46">
        <v>-72793</v>
      </c>
      <c r="BI28" s="47"/>
      <c r="BJ28" s="47"/>
      <c r="BK28" s="46">
        <v>189938</v>
      </c>
      <c r="BL28" s="13"/>
      <c r="BM28" s="13"/>
      <c r="BN28" s="46">
        <v>211251</v>
      </c>
      <c r="BO28" s="13"/>
      <c r="BP28" s="47"/>
      <c r="BQ28" s="46">
        <v>-20380</v>
      </c>
      <c r="BR28" s="47"/>
      <c r="BS28" s="47"/>
      <c r="BT28" s="46">
        <v>190871</v>
      </c>
      <c r="BU28" s="8"/>
      <c r="BV28" s="8"/>
      <c r="BW28" s="13"/>
      <c r="BX28" s="46">
        <v>786685</v>
      </c>
      <c r="BY28" s="13"/>
      <c r="BZ28" s="47"/>
      <c r="CA28" s="46">
        <v>-138993</v>
      </c>
      <c r="CB28" s="47"/>
      <c r="CC28" s="47"/>
      <c r="CD28" s="46">
        <v>647692</v>
      </c>
      <c r="CE28" s="13"/>
      <c r="CF28" s="13"/>
      <c r="CG28" s="46">
        <v>892890</v>
      </c>
      <c r="CH28" s="13"/>
      <c r="CI28" s="47"/>
      <c r="CJ28" s="46">
        <v>-166908</v>
      </c>
      <c r="CK28" s="47"/>
      <c r="CL28" s="47"/>
      <c r="CM28" s="46">
        <v>725982</v>
      </c>
      <c r="CO28" s="162"/>
      <c r="CP28" s="162"/>
      <c r="CQ28" s="193"/>
      <c r="CR28" s="162"/>
    </row>
    <row r="29" spans="1:96" s="71" customFormat="1" x14ac:dyDescent="0.3">
      <c r="A29" s="48" t="s">
        <v>64</v>
      </c>
      <c r="B29" s="51"/>
      <c r="C29" s="49">
        <v>78331</v>
      </c>
      <c r="D29" s="49"/>
      <c r="E29" s="51"/>
      <c r="F29" s="49">
        <v>30202</v>
      </c>
      <c r="G29" s="49"/>
      <c r="H29" s="51"/>
      <c r="I29" s="49">
        <v>108533</v>
      </c>
      <c r="J29" s="49"/>
      <c r="K29" s="49"/>
      <c r="L29" s="49">
        <v>95539</v>
      </c>
      <c r="M29" s="49"/>
      <c r="N29" s="51"/>
      <c r="O29" s="49">
        <v>33317</v>
      </c>
      <c r="P29" s="49"/>
      <c r="Q29" s="51"/>
      <c r="R29" s="49">
        <v>128856</v>
      </c>
      <c r="S29" s="49"/>
      <c r="T29" s="49"/>
      <c r="U29" s="49">
        <v>87724</v>
      </c>
      <c r="V29" s="48"/>
      <c r="W29" s="51"/>
      <c r="X29" s="49">
        <v>39227</v>
      </c>
      <c r="Y29" s="49"/>
      <c r="Z29" s="51"/>
      <c r="AA29" s="49">
        <v>126951</v>
      </c>
      <c r="AB29" s="50"/>
      <c r="AC29" s="50"/>
      <c r="AD29" s="49">
        <v>133896</v>
      </c>
      <c r="AE29" s="48"/>
      <c r="AF29" s="51"/>
      <c r="AG29" s="49">
        <v>38550</v>
      </c>
      <c r="AH29" s="49"/>
      <c r="AI29" s="51"/>
      <c r="AJ29" s="49">
        <v>172446</v>
      </c>
      <c r="AK29" s="48"/>
      <c r="AL29" s="48"/>
      <c r="AM29" s="49">
        <v>73904</v>
      </c>
      <c r="AN29" s="48"/>
      <c r="AO29" s="51"/>
      <c r="AP29" s="49">
        <v>43012</v>
      </c>
      <c r="AQ29" s="49"/>
      <c r="AR29" s="51"/>
      <c r="AS29" s="49">
        <v>116916</v>
      </c>
      <c r="AT29" s="48"/>
      <c r="AU29" s="48"/>
      <c r="AV29" s="49">
        <v>96860</v>
      </c>
      <c r="AW29" s="48"/>
      <c r="AX29" s="51"/>
      <c r="AY29" s="49">
        <v>31849</v>
      </c>
      <c r="AZ29" s="49"/>
      <c r="BA29" s="51"/>
      <c r="BB29" s="49">
        <v>128709</v>
      </c>
      <c r="BC29" s="49"/>
      <c r="BD29" s="48"/>
      <c r="BE29" s="49">
        <v>32604</v>
      </c>
      <c r="BF29" s="48"/>
      <c r="BG29" s="51"/>
      <c r="BH29" s="49">
        <v>73547</v>
      </c>
      <c r="BI29" s="49"/>
      <c r="BJ29" s="51"/>
      <c r="BK29" s="49">
        <v>106151</v>
      </c>
      <c r="BL29" s="48"/>
      <c r="BM29" s="48"/>
      <c r="BN29" s="49">
        <v>133484</v>
      </c>
      <c r="BO29" s="48"/>
      <c r="BP29" s="51"/>
      <c r="BQ29" s="49">
        <v>21048</v>
      </c>
      <c r="BR29" s="49"/>
      <c r="BS29" s="51"/>
      <c r="BT29" s="49">
        <v>154532</v>
      </c>
      <c r="BU29" s="48"/>
      <c r="BV29" s="48"/>
      <c r="BW29" s="48"/>
      <c r="BX29" s="49">
        <v>395492</v>
      </c>
      <c r="BY29" s="48"/>
      <c r="BZ29" s="51"/>
      <c r="CA29" s="49">
        <v>141296</v>
      </c>
      <c r="CB29" s="49"/>
      <c r="CC29" s="51"/>
      <c r="CD29" s="49">
        <v>536788</v>
      </c>
      <c r="CE29" s="48"/>
      <c r="CF29" s="48"/>
      <c r="CG29" s="49">
        <v>336850</v>
      </c>
      <c r="CH29" s="48"/>
      <c r="CI29" s="51"/>
      <c r="CJ29" s="49">
        <v>169456</v>
      </c>
      <c r="CK29" s="49"/>
      <c r="CL29" s="51"/>
      <c r="CM29" s="49">
        <v>506306</v>
      </c>
      <c r="CO29" s="162"/>
      <c r="CP29" s="162"/>
      <c r="CQ29" s="193"/>
      <c r="CR29" s="162"/>
    </row>
    <row r="30" spans="1:96" x14ac:dyDescent="0.3">
      <c r="A30" s="15" t="s">
        <v>65</v>
      </c>
      <c r="B30" s="29"/>
      <c r="C30" s="72">
        <v>-187</v>
      </c>
      <c r="D30" s="7"/>
      <c r="E30" s="7"/>
      <c r="F30" s="72">
        <v>0</v>
      </c>
      <c r="G30" s="7"/>
      <c r="H30" s="7"/>
      <c r="I30" s="72">
        <v>-187</v>
      </c>
      <c r="J30" s="7"/>
      <c r="K30" s="29"/>
      <c r="L30" s="72">
        <v>212</v>
      </c>
      <c r="M30" s="7"/>
      <c r="N30" s="7"/>
      <c r="O30" s="72">
        <v>0</v>
      </c>
      <c r="P30" s="7"/>
      <c r="Q30" s="7"/>
      <c r="R30" s="72">
        <v>212</v>
      </c>
      <c r="S30" s="7"/>
      <c r="T30" s="29"/>
      <c r="U30" s="72">
        <v>132</v>
      </c>
      <c r="V30" s="15"/>
      <c r="W30" s="7"/>
      <c r="X30" s="72">
        <v>0</v>
      </c>
      <c r="Y30" s="7"/>
      <c r="Z30" s="7"/>
      <c r="AA30" s="72">
        <v>132</v>
      </c>
      <c r="AB30" s="34"/>
      <c r="AC30" s="34"/>
      <c r="AD30" s="72">
        <v>458</v>
      </c>
      <c r="AE30" s="15"/>
      <c r="AF30" s="7"/>
      <c r="AG30" s="72">
        <v>0</v>
      </c>
      <c r="AH30" s="7"/>
      <c r="AI30" s="7"/>
      <c r="AJ30" s="72">
        <v>458</v>
      </c>
      <c r="AK30" s="15"/>
      <c r="AL30" s="73"/>
      <c r="AM30" s="72">
        <v>551</v>
      </c>
      <c r="AN30" s="15"/>
      <c r="AO30" s="7"/>
      <c r="AP30" s="72">
        <v>0</v>
      </c>
      <c r="AQ30" s="7"/>
      <c r="AR30" s="7"/>
      <c r="AS30" s="72">
        <v>551</v>
      </c>
      <c r="AT30" s="15"/>
      <c r="AU30" s="15"/>
      <c r="AV30" s="72">
        <v>-340</v>
      </c>
      <c r="AW30" s="15"/>
      <c r="AX30" s="7"/>
      <c r="AY30" s="72">
        <v>335</v>
      </c>
      <c r="AZ30" s="7"/>
      <c r="BA30" s="7"/>
      <c r="BB30" s="72">
        <v>-5</v>
      </c>
      <c r="BC30" s="29"/>
      <c r="BD30" s="15"/>
      <c r="BE30" s="72">
        <v>-16049</v>
      </c>
      <c r="BF30" s="15"/>
      <c r="BG30" s="7"/>
      <c r="BH30" s="72">
        <v>16243</v>
      </c>
      <c r="BI30" s="7"/>
      <c r="BJ30" s="7"/>
      <c r="BK30" s="72">
        <v>194</v>
      </c>
      <c r="BL30" s="15"/>
      <c r="BM30" s="15"/>
      <c r="BN30" s="72">
        <v>317</v>
      </c>
      <c r="BO30" s="15"/>
      <c r="BP30" s="7"/>
      <c r="BQ30" s="72">
        <v>0</v>
      </c>
      <c r="BR30" s="7"/>
      <c r="BS30" s="7"/>
      <c r="BT30" s="72">
        <v>317</v>
      </c>
      <c r="BU30" s="17"/>
      <c r="BV30" s="17"/>
      <c r="BW30" s="15"/>
      <c r="BX30" s="72">
        <v>614</v>
      </c>
      <c r="BY30" s="15"/>
      <c r="BZ30" s="7"/>
      <c r="CA30" s="72">
        <v>0</v>
      </c>
      <c r="CB30" s="7"/>
      <c r="CC30" s="7"/>
      <c r="CD30" s="72">
        <v>614</v>
      </c>
      <c r="CE30" s="15"/>
      <c r="CF30" s="15"/>
      <c r="CG30" s="72">
        <v>-15521</v>
      </c>
      <c r="CH30" s="15"/>
      <c r="CI30" s="7"/>
      <c r="CJ30" s="72">
        <v>16578</v>
      </c>
      <c r="CK30" s="7"/>
      <c r="CL30" s="7"/>
      <c r="CM30" s="72">
        <v>1057</v>
      </c>
      <c r="CO30" s="162"/>
      <c r="CP30" s="162"/>
      <c r="CQ30" s="193"/>
      <c r="CR30" s="162"/>
    </row>
    <row r="31" spans="1:96" s="71" customFormat="1" x14ac:dyDescent="0.3">
      <c r="A31" s="48" t="s">
        <v>66</v>
      </c>
      <c r="B31" s="53"/>
      <c r="C31" s="49">
        <v>78144</v>
      </c>
      <c r="D31" s="49"/>
      <c r="E31" s="53"/>
      <c r="F31" s="49">
        <v>30202</v>
      </c>
      <c r="G31" s="49"/>
      <c r="H31" s="53"/>
      <c r="I31" s="49">
        <v>108346</v>
      </c>
      <c r="J31" s="49"/>
      <c r="K31" s="49"/>
      <c r="L31" s="49">
        <v>95751</v>
      </c>
      <c r="M31" s="49"/>
      <c r="N31" s="53"/>
      <c r="O31" s="49">
        <v>33317</v>
      </c>
      <c r="P31" s="49"/>
      <c r="Q31" s="53"/>
      <c r="R31" s="49">
        <v>129068</v>
      </c>
      <c r="S31" s="49"/>
      <c r="T31" s="49"/>
      <c r="U31" s="49">
        <v>87856</v>
      </c>
      <c r="V31" s="48"/>
      <c r="W31" s="53"/>
      <c r="X31" s="49">
        <v>39227</v>
      </c>
      <c r="Y31" s="49"/>
      <c r="Z31" s="53"/>
      <c r="AA31" s="49">
        <v>127083</v>
      </c>
      <c r="AB31" s="52"/>
      <c r="AC31" s="52"/>
      <c r="AD31" s="49">
        <v>134354</v>
      </c>
      <c r="AE31" s="48"/>
      <c r="AF31" s="53"/>
      <c r="AG31" s="49">
        <v>38550</v>
      </c>
      <c r="AH31" s="49"/>
      <c r="AI31" s="53"/>
      <c r="AJ31" s="49">
        <v>172904</v>
      </c>
      <c r="AK31" s="48"/>
      <c r="AL31" s="48"/>
      <c r="AM31" s="49">
        <v>74455</v>
      </c>
      <c r="AN31" s="48"/>
      <c r="AO31" s="53"/>
      <c r="AP31" s="49">
        <v>43012</v>
      </c>
      <c r="AQ31" s="49"/>
      <c r="AR31" s="53"/>
      <c r="AS31" s="49">
        <v>117467</v>
      </c>
      <c r="AT31" s="48"/>
      <c r="AU31" s="48"/>
      <c r="AV31" s="49">
        <v>96520</v>
      </c>
      <c r="AW31" s="48"/>
      <c r="AX31" s="53"/>
      <c r="AY31" s="49">
        <v>32184</v>
      </c>
      <c r="AZ31" s="49"/>
      <c r="BA31" s="53"/>
      <c r="BB31" s="49">
        <v>128704</v>
      </c>
      <c r="BC31" s="49"/>
      <c r="BD31" s="48"/>
      <c r="BE31" s="49">
        <v>16555</v>
      </c>
      <c r="BF31" s="48"/>
      <c r="BG31" s="53"/>
      <c r="BH31" s="49">
        <v>89790</v>
      </c>
      <c r="BI31" s="49"/>
      <c r="BJ31" s="53"/>
      <c r="BK31" s="49">
        <v>106345</v>
      </c>
      <c r="BL31" s="48"/>
      <c r="BM31" s="48"/>
      <c r="BN31" s="49">
        <v>133801</v>
      </c>
      <c r="BO31" s="48"/>
      <c r="BP31" s="53"/>
      <c r="BQ31" s="49">
        <v>21048</v>
      </c>
      <c r="BR31" s="49"/>
      <c r="BS31" s="53"/>
      <c r="BT31" s="49">
        <v>154849</v>
      </c>
      <c r="BU31" s="48"/>
      <c r="BV31" s="48"/>
      <c r="BW31" s="48"/>
      <c r="BX31" s="49">
        <v>396106</v>
      </c>
      <c r="BY31" s="48"/>
      <c r="BZ31" s="53"/>
      <c r="CA31" s="49">
        <v>141296</v>
      </c>
      <c r="CB31" s="49"/>
      <c r="CC31" s="53"/>
      <c r="CD31" s="49">
        <v>537402</v>
      </c>
      <c r="CE31" s="48"/>
      <c r="CF31" s="48"/>
      <c r="CG31" s="49">
        <v>321329</v>
      </c>
      <c r="CH31" s="48"/>
      <c r="CI31" s="53"/>
      <c r="CJ31" s="49">
        <v>186034</v>
      </c>
      <c r="CK31" s="49"/>
      <c r="CL31" s="53"/>
      <c r="CM31" s="49">
        <v>507363</v>
      </c>
      <c r="CO31" s="162"/>
      <c r="CP31" s="162"/>
      <c r="CQ31" s="193"/>
      <c r="CR31" s="162"/>
    </row>
    <row r="32" spans="1:96" x14ac:dyDescent="0.3">
      <c r="A32" s="13" t="s">
        <v>67</v>
      </c>
      <c r="B32" s="55"/>
      <c r="C32" s="29">
        <v>20902</v>
      </c>
      <c r="D32" s="7"/>
      <c r="E32" s="55"/>
      <c r="F32" s="29">
        <v>6306</v>
      </c>
      <c r="G32" s="7"/>
      <c r="H32" s="55"/>
      <c r="I32" s="29">
        <v>27208</v>
      </c>
      <c r="J32" s="7"/>
      <c r="K32" s="29"/>
      <c r="L32" s="29">
        <v>23304</v>
      </c>
      <c r="M32" s="7"/>
      <c r="N32" s="55"/>
      <c r="O32" s="29">
        <v>7614</v>
      </c>
      <c r="P32" s="7"/>
      <c r="Q32" s="55"/>
      <c r="R32" s="29">
        <v>30918</v>
      </c>
      <c r="S32" s="7"/>
      <c r="T32" s="29"/>
      <c r="U32" s="29">
        <v>21625</v>
      </c>
      <c r="V32" s="13"/>
      <c r="W32" s="55"/>
      <c r="X32" s="29">
        <v>8213</v>
      </c>
      <c r="Y32" s="7"/>
      <c r="Z32" s="55"/>
      <c r="AA32" s="29">
        <v>29838</v>
      </c>
      <c r="AB32" s="54"/>
      <c r="AC32" s="54"/>
      <c r="AD32" s="29">
        <v>19068</v>
      </c>
      <c r="AE32" s="13"/>
      <c r="AF32" s="55"/>
      <c r="AG32" s="29">
        <v>9008</v>
      </c>
      <c r="AH32" s="7"/>
      <c r="AI32" s="55"/>
      <c r="AJ32" s="29">
        <v>28076</v>
      </c>
      <c r="AK32" s="13"/>
      <c r="AL32" s="13"/>
      <c r="AM32" s="29">
        <v>14969</v>
      </c>
      <c r="AN32" s="13"/>
      <c r="AO32" s="55"/>
      <c r="AP32" s="29">
        <v>8919</v>
      </c>
      <c r="AQ32" s="7"/>
      <c r="AR32" s="55"/>
      <c r="AS32" s="29">
        <v>23888</v>
      </c>
      <c r="AT32" s="13"/>
      <c r="AU32" s="13"/>
      <c r="AV32" s="29">
        <v>21352</v>
      </c>
      <c r="AW32" s="13"/>
      <c r="AX32" s="55"/>
      <c r="AY32" s="29">
        <v>9054</v>
      </c>
      <c r="AZ32" s="7"/>
      <c r="BA32" s="55"/>
      <c r="BB32" s="29">
        <v>30406</v>
      </c>
      <c r="BC32" s="29"/>
      <c r="BD32" s="13"/>
      <c r="BE32" s="29">
        <v>2418</v>
      </c>
      <c r="BF32" s="13"/>
      <c r="BG32" s="55"/>
      <c r="BH32" s="29">
        <v>17379</v>
      </c>
      <c r="BI32" s="7"/>
      <c r="BJ32" s="55"/>
      <c r="BK32" s="29">
        <v>19797</v>
      </c>
      <c r="BL32" s="13"/>
      <c r="BM32" s="13"/>
      <c r="BN32" s="29">
        <v>34486</v>
      </c>
      <c r="BO32" s="13"/>
      <c r="BP32" s="55"/>
      <c r="BQ32" s="29">
        <v>8167</v>
      </c>
      <c r="BR32" s="7"/>
      <c r="BS32" s="55"/>
      <c r="BT32" s="29">
        <v>42653</v>
      </c>
      <c r="BU32" s="8"/>
      <c r="BV32" s="8"/>
      <c r="BW32" s="13"/>
      <c r="BX32" s="29">
        <v>84899</v>
      </c>
      <c r="BY32" s="13"/>
      <c r="BZ32" s="55"/>
      <c r="CA32" s="29">
        <v>31141</v>
      </c>
      <c r="CB32" s="7"/>
      <c r="CC32" s="55"/>
      <c r="CD32" s="29">
        <v>116040</v>
      </c>
      <c r="CE32" s="13"/>
      <c r="CF32" s="13"/>
      <c r="CG32" s="29">
        <v>73225</v>
      </c>
      <c r="CH32" s="13"/>
      <c r="CI32" s="55"/>
      <c r="CJ32" s="29">
        <v>43519</v>
      </c>
      <c r="CK32" s="7"/>
      <c r="CL32" s="55"/>
      <c r="CM32" s="29">
        <v>116744</v>
      </c>
      <c r="CO32" s="162"/>
      <c r="CP32" s="162"/>
      <c r="CQ32" s="193"/>
      <c r="CR32" s="162"/>
    </row>
    <row r="33" spans="1:96" s="71" customFormat="1" ht="13.5" thickBot="1" x14ac:dyDescent="0.35">
      <c r="A33" s="48" t="s">
        <v>68</v>
      </c>
      <c r="B33" s="180" t="s">
        <v>7</v>
      </c>
      <c r="C33" s="56">
        <v>57242</v>
      </c>
      <c r="D33" s="181"/>
      <c r="E33" s="180" t="s">
        <v>7</v>
      </c>
      <c r="F33" s="56">
        <v>23896</v>
      </c>
      <c r="G33" s="181"/>
      <c r="H33" s="180" t="s">
        <v>7</v>
      </c>
      <c r="I33" s="56">
        <v>81138</v>
      </c>
      <c r="J33" s="181"/>
      <c r="K33" s="180" t="s">
        <v>7</v>
      </c>
      <c r="L33" s="56">
        <v>72447</v>
      </c>
      <c r="M33" s="49"/>
      <c r="N33" s="180" t="s">
        <v>7</v>
      </c>
      <c r="O33" s="56">
        <v>25703</v>
      </c>
      <c r="P33" s="181"/>
      <c r="Q33" s="180" t="s">
        <v>7</v>
      </c>
      <c r="R33" s="56">
        <v>98150</v>
      </c>
      <c r="S33" s="49"/>
      <c r="T33" s="180" t="s">
        <v>7</v>
      </c>
      <c r="U33" s="56">
        <v>66231</v>
      </c>
      <c r="V33" s="48"/>
      <c r="W33" s="180" t="s">
        <v>7</v>
      </c>
      <c r="X33" s="56">
        <v>31014</v>
      </c>
      <c r="Y33" s="181"/>
      <c r="Z33" s="180" t="s">
        <v>7</v>
      </c>
      <c r="AA33" s="56">
        <v>97245</v>
      </c>
      <c r="AB33" s="181"/>
      <c r="AC33" s="181" t="s">
        <v>7</v>
      </c>
      <c r="AD33" s="56">
        <v>115286</v>
      </c>
      <c r="AE33" s="48"/>
      <c r="AF33" s="180" t="s">
        <v>7</v>
      </c>
      <c r="AG33" s="56">
        <v>29542</v>
      </c>
      <c r="AH33" s="181"/>
      <c r="AI33" s="180" t="s">
        <v>7</v>
      </c>
      <c r="AJ33" s="56">
        <v>144828</v>
      </c>
      <c r="AK33" s="48"/>
      <c r="AL33" s="181" t="s">
        <v>7</v>
      </c>
      <c r="AM33" s="56">
        <v>59486</v>
      </c>
      <c r="AN33" s="48"/>
      <c r="AO33" s="180" t="s">
        <v>7</v>
      </c>
      <c r="AP33" s="56">
        <v>34093</v>
      </c>
      <c r="AQ33" s="181"/>
      <c r="AR33" s="180" t="s">
        <v>7</v>
      </c>
      <c r="AS33" s="56">
        <v>93579</v>
      </c>
      <c r="AT33" s="48"/>
      <c r="AU33" s="180" t="s">
        <v>7</v>
      </c>
      <c r="AV33" s="56">
        <v>75168</v>
      </c>
      <c r="AW33" s="48"/>
      <c r="AX33" s="180" t="s">
        <v>7</v>
      </c>
      <c r="AY33" s="56">
        <v>23130</v>
      </c>
      <c r="AZ33" s="181"/>
      <c r="BA33" s="180" t="s">
        <v>7</v>
      </c>
      <c r="BB33" s="56">
        <v>98298</v>
      </c>
      <c r="BC33" s="49"/>
      <c r="BD33" s="180" t="s">
        <v>7</v>
      </c>
      <c r="BE33" s="56">
        <v>14137</v>
      </c>
      <c r="BF33" s="48"/>
      <c r="BG33" s="180" t="s">
        <v>7</v>
      </c>
      <c r="BH33" s="56">
        <v>72411</v>
      </c>
      <c r="BI33" s="181"/>
      <c r="BJ33" s="180" t="s">
        <v>7</v>
      </c>
      <c r="BK33" s="56">
        <v>86548</v>
      </c>
      <c r="BL33" s="181"/>
      <c r="BM33" s="180" t="s">
        <v>7</v>
      </c>
      <c r="BN33" s="56">
        <v>99315</v>
      </c>
      <c r="BO33" s="48"/>
      <c r="BP33" s="180" t="s">
        <v>7</v>
      </c>
      <c r="BQ33" s="56">
        <v>12881</v>
      </c>
      <c r="BR33" s="181"/>
      <c r="BS33" s="180" t="s">
        <v>7</v>
      </c>
      <c r="BT33" s="56">
        <v>112196</v>
      </c>
      <c r="BU33" s="181"/>
      <c r="BV33" s="181"/>
      <c r="BW33" s="180" t="s">
        <v>7</v>
      </c>
      <c r="BX33" s="56">
        <v>311207</v>
      </c>
      <c r="BY33" s="48"/>
      <c r="BZ33" s="180" t="s">
        <v>7</v>
      </c>
      <c r="CA33" s="56">
        <v>110155</v>
      </c>
      <c r="CB33" s="181"/>
      <c r="CC33" s="180" t="s">
        <v>7</v>
      </c>
      <c r="CD33" s="56">
        <v>421362</v>
      </c>
      <c r="CE33" s="181"/>
      <c r="CF33" s="180" t="s">
        <v>7</v>
      </c>
      <c r="CG33" s="56">
        <v>248104</v>
      </c>
      <c r="CH33" s="48"/>
      <c r="CI33" s="180" t="s">
        <v>7</v>
      </c>
      <c r="CJ33" s="56">
        <v>142515</v>
      </c>
      <c r="CK33" s="181"/>
      <c r="CL33" s="180" t="s">
        <v>7</v>
      </c>
      <c r="CM33" s="56">
        <v>390619</v>
      </c>
      <c r="CO33" s="162"/>
      <c r="CP33" s="162"/>
      <c r="CQ33" s="193"/>
      <c r="CR33" s="162"/>
    </row>
    <row r="34" spans="1:96" ht="13.5" thickTop="1" x14ac:dyDescent="0.3">
      <c r="D34" s="11"/>
      <c r="E34" s="11"/>
      <c r="G34" s="11"/>
      <c r="H34" s="11"/>
      <c r="I34" s="162"/>
      <c r="J34" s="11"/>
      <c r="K34" s="11"/>
      <c r="L34" s="11"/>
      <c r="M34" s="11"/>
      <c r="N34" s="11"/>
      <c r="P34" s="11"/>
      <c r="Q34" s="11"/>
      <c r="R34" s="162"/>
      <c r="S34" s="11"/>
      <c r="T34" s="11"/>
      <c r="U34" s="11"/>
      <c r="W34" s="11"/>
      <c r="Y34" s="11"/>
      <c r="Z34" s="11"/>
      <c r="AA34" s="162"/>
      <c r="AD34" s="11"/>
      <c r="AF34" s="11"/>
      <c r="AH34" s="11"/>
      <c r="AI34" s="11"/>
      <c r="AJ34" s="162"/>
      <c r="AM34" s="11"/>
      <c r="AO34" s="11"/>
      <c r="AQ34" s="11"/>
      <c r="AR34" s="11"/>
      <c r="AS34" s="162"/>
      <c r="AV34" s="11"/>
      <c r="AX34" s="11"/>
      <c r="AZ34" s="11"/>
      <c r="BA34" s="11"/>
      <c r="BB34" s="162"/>
      <c r="BC34" s="21"/>
      <c r="BE34" s="11"/>
      <c r="BG34" s="11"/>
      <c r="BI34" s="11"/>
      <c r="BJ34" s="11"/>
      <c r="BK34" s="162"/>
      <c r="BN34" s="21"/>
      <c r="BP34" s="11"/>
      <c r="BR34" s="11"/>
      <c r="BS34" s="11"/>
      <c r="BT34" s="162"/>
      <c r="BX34" s="21"/>
      <c r="BZ34" s="11"/>
      <c r="CB34" s="11"/>
      <c r="CC34" s="11"/>
      <c r="CD34" s="162"/>
      <c r="CG34" s="21"/>
      <c r="CI34" s="11"/>
      <c r="CK34" s="11"/>
      <c r="CL34" s="11"/>
      <c r="CM34" s="162"/>
      <c r="CO34" s="162"/>
      <c r="CP34" s="162"/>
    </row>
    <row r="35" spans="1:96" x14ac:dyDescent="0.3">
      <c r="A35" s="172" t="s">
        <v>72</v>
      </c>
      <c r="I35" s="162"/>
      <c r="R35" s="162"/>
      <c r="AA35" s="162"/>
      <c r="AJ35" s="162"/>
      <c r="AS35" s="162"/>
      <c r="BB35" s="162"/>
      <c r="BK35" s="162"/>
      <c r="BT35" s="162"/>
      <c r="CD35" s="162"/>
      <c r="CE35" s="162"/>
      <c r="CM35" s="162"/>
      <c r="CO35" s="162"/>
      <c r="CP35" s="162"/>
    </row>
    <row r="36" spans="1:96" x14ac:dyDescent="0.3">
      <c r="I36" s="162"/>
      <c r="R36" s="162"/>
      <c r="AA36" s="162"/>
      <c r="AJ36" s="162"/>
      <c r="AS36" s="162"/>
      <c r="BB36" s="162"/>
      <c r="BK36" s="162"/>
      <c r="BT36" s="162"/>
      <c r="CD36" s="162"/>
      <c r="CE36" s="162"/>
      <c r="CM36" s="162"/>
    </row>
    <row r="37" spans="1:96" x14ac:dyDescent="0.3">
      <c r="I37" s="162"/>
      <c r="R37" s="162"/>
      <c r="AA37" s="162"/>
      <c r="AJ37" s="162"/>
      <c r="AS37" s="162"/>
      <c r="BB37" s="162"/>
      <c r="BK37" s="162"/>
      <c r="BT37" s="162"/>
      <c r="CD37" s="162"/>
      <c r="CE37" s="162"/>
      <c r="CM37" s="162"/>
    </row>
    <row r="38" spans="1:96" x14ac:dyDescent="0.3">
      <c r="I38" s="162"/>
      <c r="R38" s="162"/>
      <c r="AA38" s="162"/>
      <c r="AJ38" s="162"/>
      <c r="AS38" s="162"/>
      <c r="AV38" s="57"/>
      <c r="BB38" s="162"/>
      <c r="BK38" s="162"/>
      <c r="BT38" s="162"/>
      <c r="CD38" s="162"/>
      <c r="CE38" s="162"/>
      <c r="CM38" s="162"/>
    </row>
    <row r="39" spans="1:96" x14ac:dyDescent="0.3">
      <c r="C39" s="162"/>
      <c r="F39" s="162"/>
      <c r="I39" s="162"/>
      <c r="R39" s="162"/>
      <c r="AA39" s="162"/>
      <c r="AJ39" s="162"/>
      <c r="AS39" s="162"/>
      <c r="BB39" s="162"/>
      <c r="BK39" s="162"/>
      <c r="BT39" s="162"/>
      <c r="CD39" s="162"/>
      <c r="CE39" s="162"/>
      <c r="CM39" s="162"/>
    </row>
    <row r="40" spans="1:96" x14ac:dyDescent="0.3">
      <c r="C40" s="162"/>
      <c r="F40" s="162"/>
      <c r="I40" s="162"/>
      <c r="R40" s="162"/>
      <c r="AA40" s="162"/>
      <c r="AJ40" s="162"/>
      <c r="AS40" s="162"/>
      <c r="BB40" s="162"/>
      <c r="BK40" s="162"/>
      <c r="BT40" s="162"/>
      <c r="CD40" s="162"/>
      <c r="CE40" s="162"/>
      <c r="CM40" s="162"/>
    </row>
    <row r="41" spans="1:96" x14ac:dyDescent="0.3">
      <c r="I41" s="162"/>
      <c r="R41" s="162"/>
      <c r="AA41" s="162"/>
      <c r="AJ41" s="162"/>
      <c r="AS41" s="162"/>
      <c r="BB41" s="162"/>
      <c r="BK41" s="162"/>
      <c r="BT41" s="162"/>
      <c r="CD41" s="162"/>
      <c r="CE41" s="162"/>
      <c r="CM41" s="162"/>
    </row>
    <row r="42" spans="1:96" x14ac:dyDescent="0.3">
      <c r="I42" s="162"/>
      <c r="R42" s="162"/>
      <c r="AA42" s="162"/>
      <c r="AJ42" s="162"/>
      <c r="AS42" s="162"/>
      <c r="BB42" s="162"/>
      <c r="BK42" s="162"/>
      <c r="BT42" s="162"/>
      <c r="CD42" s="162"/>
      <c r="CE42" s="162"/>
      <c r="CM42" s="162"/>
    </row>
    <row r="43" spans="1:96" x14ac:dyDescent="0.3">
      <c r="I43" s="162"/>
      <c r="R43" s="162"/>
      <c r="AA43" s="162"/>
      <c r="AJ43" s="162"/>
      <c r="AS43" s="162"/>
      <c r="BB43" s="162"/>
      <c r="BK43" s="162"/>
      <c r="BT43" s="162"/>
      <c r="CD43" s="162"/>
      <c r="CE43" s="162"/>
      <c r="CM43" s="162"/>
    </row>
    <row r="44" spans="1:96" x14ac:dyDescent="0.3">
      <c r="I44" s="162"/>
      <c r="R44" s="162"/>
      <c r="AA44" s="162"/>
      <c r="AJ44" s="162"/>
      <c r="AS44" s="162"/>
      <c r="BB44" s="162"/>
      <c r="BK44" s="162"/>
      <c r="BT44" s="162"/>
      <c r="CD44" s="162"/>
      <c r="CE44" s="162"/>
      <c r="CM44" s="162"/>
    </row>
    <row r="45" spans="1:96" x14ac:dyDescent="0.3">
      <c r="I45" s="162"/>
      <c r="R45" s="162"/>
      <c r="AA45" s="162"/>
      <c r="AJ45" s="162"/>
      <c r="AS45" s="162"/>
      <c r="BB45" s="162"/>
      <c r="BK45" s="162"/>
      <c r="BT45" s="162"/>
      <c r="CD45" s="162"/>
      <c r="CE45" s="162"/>
      <c r="CM45" s="162"/>
    </row>
    <row r="46" spans="1:96" x14ac:dyDescent="0.3">
      <c r="I46" s="162"/>
      <c r="R46" s="162"/>
      <c r="AA46" s="162"/>
      <c r="AJ46" s="162"/>
      <c r="AS46" s="162"/>
      <c r="BB46" s="162"/>
      <c r="BK46" s="162"/>
      <c r="BT46" s="162"/>
      <c r="CD46" s="162"/>
      <c r="CE46" s="162"/>
      <c r="CM46" s="162"/>
    </row>
    <row r="47" spans="1:96" x14ac:dyDescent="0.3">
      <c r="I47" s="162"/>
      <c r="R47" s="162"/>
      <c r="AA47" s="162"/>
      <c r="AJ47" s="162"/>
      <c r="AS47" s="162"/>
      <c r="BB47" s="162"/>
      <c r="BK47" s="162"/>
      <c r="BT47" s="162"/>
      <c r="CD47" s="162"/>
      <c r="CE47" s="162"/>
      <c r="CM47" s="162"/>
    </row>
    <row r="48" spans="1:96" x14ac:dyDescent="0.3">
      <c r="I48" s="162"/>
      <c r="R48" s="162"/>
      <c r="AA48" s="162"/>
      <c r="AJ48" s="162"/>
      <c r="AS48" s="162"/>
      <c r="BB48" s="162"/>
      <c r="BK48" s="162"/>
      <c r="BT48" s="162"/>
      <c r="CD48" s="162"/>
      <c r="CE48" s="162"/>
      <c r="CM48" s="162"/>
    </row>
    <row r="49" spans="9:91" x14ac:dyDescent="0.3">
      <c r="I49" s="162"/>
      <c r="R49" s="162"/>
      <c r="AA49" s="162"/>
      <c r="AJ49" s="162"/>
      <c r="AS49" s="162"/>
      <c r="BB49" s="162"/>
      <c r="BK49" s="162"/>
      <c r="BT49" s="162"/>
      <c r="CD49" s="162"/>
      <c r="CE49" s="162"/>
      <c r="CM49" s="162"/>
    </row>
    <row r="50" spans="9:91" x14ac:dyDescent="0.3">
      <c r="I50" s="162"/>
      <c r="R50" s="162"/>
      <c r="AA50" s="162"/>
      <c r="AJ50" s="162"/>
      <c r="AS50" s="162"/>
      <c r="BB50" s="162"/>
      <c r="BK50" s="162"/>
      <c r="BT50" s="162"/>
      <c r="CD50" s="162"/>
      <c r="CE50" s="162"/>
      <c r="CM50" s="162"/>
    </row>
    <row r="51" spans="9:91" x14ac:dyDescent="0.3">
      <c r="I51" s="162"/>
      <c r="R51" s="162"/>
      <c r="AA51" s="162"/>
      <c r="AJ51" s="162"/>
      <c r="AS51" s="162"/>
      <c r="BB51" s="162"/>
      <c r="BK51" s="162"/>
      <c r="BT51" s="162"/>
      <c r="CD51" s="162"/>
      <c r="CE51" s="162"/>
      <c r="CM51" s="162"/>
    </row>
    <row r="52" spans="9:91" x14ac:dyDescent="0.3">
      <c r="I52" s="162"/>
      <c r="R52" s="162"/>
      <c r="AA52" s="162"/>
      <c r="AJ52" s="162"/>
      <c r="AS52" s="162"/>
      <c r="BB52" s="162"/>
      <c r="BK52" s="162"/>
      <c r="BT52" s="162"/>
      <c r="CD52" s="162"/>
      <c r="CE52" s="162"/>
      <c r="CM52" s="162"/>
    </row>
    <row r="53" spans="9:91" x14ac:dyDescent="0.3">
      <c r="I53" s="162"/>
      <c r="R53" s="162"/>
      <c r="AA53" s="162"/>
      <c r="AJ53" s="162"/>
      <c r="AS53" s="162"/>
      <c r="BB53" s="162"/>
      <c r="BK53" s="162"/>
      <c r="BT53" s="162"/>
      <c r="CD53" s="162"/>
      <c r="CE53" s="162"/>
      <c r="CM53" s="162"/>
    </row>
    <row r="54" spans="9:91" x14ac:dyDescent="0.3">
      <c r="I54" s="162"/>
      <c r="R54" s="162"/>
      <c r="AA54" s="162"/>
      <c r="AJ54" s="162"/>
      <c r="AS54" s="162"/>
      <c r="BB54" s="162"/>
      <c r="BK54" s="162"/>
      <c r="BT54" s="162"/>
      <c r="CD54" s="162"/>
      <c r="CE54" s="162"/>
      <c r="CM54" s="162"/>
    </row>
    <row r="55" spans="9:91" x14ac:dyDescent="0.3">
      <c r="I55" s="162"/>
      <c r="R55" s="162"/>
      <c r="AA55" s="162"/>
      <c r="AJ55" s="162"/>
      <c r="AS55" s="162"/>
      <c r="BB55" s="162"/>
      <c r="BK55" s="162"/>
      <c r="BT55" s="162"/>
      <c r="CD55" s="162"/>
      <c r="CE55" s="162"/>
      <c r="CM55" s="162"/>
    </row>
    <row r="56" spans="9:91" x14ac:dyDescent="0.3">
      <c r="I56" s="162"/>
      <c r="R56" s="162"/>
      <c r="AA56" s="162"/>
      <c r="AJ56" s="162"/>
      <c r="AS56" s="162"/>
      <c r="BB56" s="162"/>
      <c r="BK56" s="162"/>
      <c r="BT56" s="162"/>
      <c r="CD56" s="162"/>
      <c r="CE56" s="162"/>
      <c r="CM56" s="162"/>
    </row>
    <row r="57" spans="9:91" x14ac:dyDescent="0.3">
      <c r="I57" s="162"/>
      <c r="R57" s="162"/>
      <c r="AA57" s="162"/>
      <c r="AJ57" s="162"/>
      <c r="AS57" s="162"/>
      <c r="BB57" s="162"/>
      <c r="BK57" s="162"/>
      <c r="BT57" s="162"/>
      <c r="CD57" s="162"/>
      <c r="CE57" s="162"/>
      <c r="CM57" s="162"/>
    </row>
    <row r="58" spans="9:91" x14ac:dyDescent="0.3">
      <c r="I58" s="162"/>
      <c r="R58" s="162"/>
      <c r="AA58" s="162"/>
      <c r="AJ58" s="162"/>
      <c r="AS58" s="162"/>
      <c r="BB58" s="162"/>
      <c r="BK58" s="162"/>
      <c r="BT58" s="162"/>
      <c r="CD58" s="162"/>
      <c r="CE58" s="162"/>
      <c r="CM58" s="162"/>
    </row>
    <row r="59" spans="9:91" x14ac:dyDescent="0.3">
      <c r="I59" s="162"/>
      <c r="R59" s="162"/>
      <c r="AA59" s="162"/>
      <c r="AJ59" s="162"/>
      <c r="AS59" s="162"/>
      <c r="BB59" s="162"/>
      <c r="BK59" s="162"/>
      <c r="BT59" s="162"/>
      <c r="CD59" s="162"/>
      <c r="CE59" s="162"/>
      <c r="CM59" s="162"/>
    </row>
  </sheetData>
  <mergeCells count="30">
    <mergeCell ref="B7:C7"/>
    <mergeCell ref="K7:L7"/>
    <mergeCell ref="T7:U7"/>
    <mergeCell ref="AC7:AD7"/>
    <mergeCell ref="AL7:AM7"/>
    <mergeCell ref="AX7:AY7"/>
    <mergeCell ref="E7:F7"/>
    <mergeCell ref="H7:I7"/>
    <mergeCell ref="N7:O7"/>
    <mergeCell ref="Q7:R7"/>
    <mergeCell ref="W7:X7"/>
    <mergeCell ref="AU7:AV7"/>
    <mergeCell ref="Z7:AA7"/>
    <mergeCell ref="AF7:AG7"/>
    <mergeCell ref="AI7:AJ7"/>
    <mergeCell ref="AO7:AP7"/>
    <mergeCell ref="AR7:AS7"/>
    <mergeCell ref="BA7:BB7"/>
    <mergeCell ref="BG7:BH7"/>
    <mergeCell ref="BJ7:BK7"/>
    <mergeCell ref="BP7:BQ7"/>
    <mergeCell ref="BS7:BT7"/>
    <mergeCell ref="BD7:BE7"/>
    <mergeCell ref="BM7:BN7"/>
    <mergeCell ref="CI7:CJ7"/>
    <mergeCell ref="CL7:CM7"/>
    <mergeCell ref="BW7:BX7"/>
    <mergeCell ref="BZ7:CA7"/>
    <mergeCell ref="CC7:CD7"/>
    <mergeCell ref="CF7:CG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BBA99-8F26-47BE-A6DC-C46D45F55438}">
  <dimension ref="A1:FW43"/>
  <sheetViews>
    <sheetView showGridLines="0" zoomScaleNormal="100" workbookViewId="0">
      <pane xSplit="2" ySplit="7" topLeftCell="EQ8" activePane="bottomRight" state="frozen"/>
      <selection pane="topRight" activeCell="C1" sqref="C1"/>
      <selection pane="bottomLeft" activeCell="A8" sqref="A8"/>
      <selection pane="bottomRight" activeCell="FS44" sqref="FS44"/>
    </sheetView>
  </sheetViews>
  <sheetFormatPr defaultColWidth="9.33203125" defaultRowHeight="13" outlineLevelCol="1" x14ac:dyDescent="0.3"/>
  <cols>
    <col min="1" max="1" width="80.77734375" style="2" customWidth="1"/>
    <col min="2" max="2" width="1.6640625" style="2" customWidth="1"/>
    <col min="3" max="3" width="13" style="2" customWidth="1"/>
    <col min="4" max="4" width="1.6640625" style="2" customWidth="1"/>
    <col min="5" max="12" width="13" style="2" customWidth="1" outlineLevel="1"/>
    <col min="13" max="13" width="1.6640625" style="2" customWidth="1"/>
    <col min="14" max="14" width="13" style="2" customWidth="1"/>
    <col min="15" max="16" width="1.6640625" style="2" customWidth="1"/>
    <col min="17" max="17" width="13" style="2" customWidth="1"/>
    <col min="18" max="19" width="1.6640625" style="2" customWidth="1"/>
    <col min="20" max="20" width="13" style="2" customWidth="1"/>
    <col min="21" max="21" width="1.6640625" style="2" customWidth="1"/>
    <col min="22" max="29" width="13" style="2" customWidth="1" outlineLevel="1"/>
    <col min="30" max="30" width="1.6640625" style="2" customWidth="1"/>
    <col min="31" max="31" width="13" style="2" customWidth="1"/>
    <col min="32" max="33" width="1.6640625" style="2" customWidth="1"/>
    <col min="34" max="34" width="13" style="2" customWidth="1"/>
    <col min="35" max="36" width="1.6640625" style="2" customWidth="1"/>
    <col min="37" max="37" width="13" style="2" customWidth="1"/>
    <col min="38" max="38" width="1.6640625" style="2" customWidth="1"/>
    <col min="39" max="46" width="13" style="2" customWidth="1" outlineLevel="1"/>
    <col min="47" max="47" width="1.6640625" style="2" customWidth="1"/>
    <col min="48" max="48" width="13" style="2" customWidth="1"/>
    <col min="49" max="50" width="1.6640625" style="2" customWidth="1"/>
    <col min="51" max="51" width="13" style="2" customWidth="1"/>
    <col min="52" max="53" width="1.6640625" style="2" customWidth="1"/>
    <col min="54" max="54" width="13.6640625" style="2" bestFit="1" customWidth="1"/>
    <col min="55" max="55" width="1.6640625" style="2" customWidth="1"/>
    <col min="56" max="63" width="13" style="2" customWidth="1" outlineLevel="1"/>
    <col min="64" max="64" width="1.6640625" style="2" customWidth="1"/>
    <col min="65" max="65" width="13" style="2" customWidth="1"/>
    <col min="66" max="67" width="1.6640625" style="2" customWidth="1"/>
    <col min="68" max="68" width="13" style="2" customWidth="1"/>
    <col min="69" max="70" width="1.6640625" style="2" customWidth="1"/>
    <col min="71" max="71" width="13" style="2" customWidth="1"/>
    <col min="72" max="72" width="1.6640625" style="2" customWidth="1"/>
    <col min="73" max="80" width="13" style="2" customWidth="1" outlineLevel="1"/>
    <col min="81" max="81" width="1.6640625" style="2" customWidth="1"/>
    <col min="82" max="82" width="13" style="2" customWidth="1"/>
    <col min="83" max="84" width="1.6640625" style="2" customWidth="1"/>
    <col min="85" max="85" width="13" style="2" customWidth="1"/>
    <col min="86" max="87" width="1.6640625" style="2" customWidth="1"/>
    <col min="88" max="88" width="13" style="2" customWidth="1"/>
    <col min="89" max="89" width="1.6640625" style="2" customWidth="1"/>
    <col min="90" max="97" width="13" style="2" customWidth="1" outlineLevel="1"/>
    <col min="98" max="98" width="1.6640625" style="2" customWidth="1"/>
    <col min="99" max="99" width="13" style="2" customWidth="1"/>
    <col min="100" max="101" width="1.6640625" style="2" customWidth="1"/>
    <col min="102" max="102" width="13" style="2" customWidth="1"/>
    <col min="103" max="104" width="1.6640625" style="2" customWidth="1"/>
    <col min="105" max="105" width="13" style="2" customWidth="1"/>
    <col min="106" max="106" width="1.6640625" style="2" customWidth="1"/>
    <col min="107" max="114" width="13" style="2" customWidth="1" outlineLevel="1"/>
    <col min="115" max="115" width="1.6640625" style="2" customWidth="1"/>
    <col min="116" max="116" width="13" style="2" customWidth="1"/>
    <col min="117" max="118" width="1.6640625" style="2" customWidth="1"/>
    <col min="119" max="119" width="13" style="2" customWidth="1"/>
    <col min="120" max="121" width="1.6640625" style="2" customWidth="1"/>
    <col min="122" max="122" width="13" style="2" customWidth="1"/>
    <col min="123" max="123" width="1.6640625" style="2" customWidth="1"/>
    <col min="124" max="131" width="13" style="2" customWidth="1" outlineLevel="1"/>
    <col min="132" max="132" width="1.6640625" style="2" customWidth="1"/>
    <col min="133" max="133" width="13" style="2" customWidth="1"/>
    <col min="134" max="135" width="1.6640625" style="2" customWidth="1"/>
    <col min="136" max="136" width="13" style="2" customWidth="1"/>
    <col min="137" max="139" width="1.6640625" style="2" customWidth="1"/>
    <col min="140" max="140" width="13" style="2" customWidth="1"/>
    <col min="141" max="141" width="1.6640625" style="2" customWidth="1"/>
    <col min="142" max="149" width="13" style="2" customWidth="1" outlineLevel="1"/>
    <col min="150" max="150" width="1.6640625" style="2" customWidth="1"/>
    <col min="151" max="151" width="13" style="2" customWidth="1"/>
    <col min="152" max="153" width="1.6640625" style="2" customWidth="1"/>
    <col min="154" max="154" width="13" style="2" customWidth="1"/>
    <col min="155" max="156" width="1.6640625" style="2" customWidth="1"/>
    <col min="157" max="157" width="13" style="2" customWidth="1"/>
    <col min="158" max="158" width="1.6640625" style="2" customWidth="1"/>
    <col min="159" max="166" width="13" style="2" customWidth="1" outlineLevel="1"/>
    <col min="167" max="167" width="1.6640625" style="2" customWidth="1"/>
    <col min="168" max="168" width="13" style="2" customWidth="1"/>
    <col min="169" max="170" width="1.6640625" style="2" customWidth="1"/>
    <col min="171" max="171" width="13" style="2" customWidth="1"/>
    <col min="172" max="172" width="9.33203125" style="2"/>
    <col min="173" max="173" width="11.33203125" style="2" bestFit="1" customWidth="1"/>
    <col min="174" max="174" width="9.33203125" style="2"/>
    <col min="175" max="175" width="11" style="2" bestFit="1" customWidth="1"/>
    <col min="176" max="177" width="9.33203125" style="2"/>
    <col min="178" max="178" width="11" style="2" bestFit="1" customWidth="1"/>
    <col min="179" max="179" width="12.33203125" style="2" bestFit="1" customWidth="1"/>
    <col min="180" max="16384" width="9.33203125" style="2"/>
  </cols>
  <sheetData>
    <row r="1" spans="1:179" x14ac:dyDescent="0.3">
      <c r="A1" s="1" t="s">
        <v>0</v>
      </c>
      <c r="BQ1" s="1"/>
      <c r="BR1" s="1"/>
      <c r="BS1" s="1"/>
      <c r="CH1" s="1"/>
      <c r="CI1" s="1"/>
      <c r="CJ1" s="1"/>
      <c r="CY1" s="1"/>
      <c r="CZ1" s="1"/>
      <c r="DA1" s="1"/>
      <c r="DP1" s="1"/>
      <c r="DQ1" s="1"/>
      <c r="DR1" s="1"/>
      <c r="EG1" s="1"/>
      <c r="EH1" s="1"/>
      <c r="EI1" s="1"/>
      <c r="EJ1" s="1"/>
      <c r="EY1" s="1"/>
      <c r="EZ1" s="1"/>
      <c r="FA1" s="1"/>
    </row>
    <row r="2" spans="1:179" ht="13.5" x14ac:dyDescent="0.35">
      <c r="A2" s="70" t="s">
        <v>134</v>
      </c>
      <c r="BQ2" s="58"/>
      <c r="BR2" s="58"/>
      <c r="BS2" s="58"/>
      <c r="CH2" s="58"/>
      <c r="CI2" s="58"/>
      <c r="CJ2" s="58"/>
      <c r="CY2" s="58"/>
      <c r="CZ2" s="58"/>
      <c r="DA2" s="58"/>
      <c r="DP2" s="58"/>
      <c r="DQ2" s="58"/>
      <c r="DR2" s="58"/>
      <c r="EG2" s="58"/>
      <c r="EH2" s="58"/>
      <c r="EI2" s="58"/>
      <c r="EJ2" s="58"/>
      <c r="EY2" s="58"/>
      <c r="EZ2" s="58"/>
      <c r="FA2" s="58"/>
    </row>
    <row r="3" spans="1:179" ht="13.5" x14ac:dyDescent="0.35">
      <c r="A3" s="70" t="s">
        <v>2</v>
      </c>
      <c r="BQ3" s="58"/>
      <c r="BR3" s="58"/>
      <c r="BS3" s="59"/>
      <c r="CH3" s="58"/>
      <c r="CI3" s="58"/>
      <c r="CJ3" s="59"/>
      <c r="CY3" s="58"/>
      <c r="CZ3" s="58"/>
      <c r="DA3" s="59"/>
      <c r="DP3" s="58"/>
      <c r="DQ3" s="58"/>
      <c r="DR3" s="59"/>
      <c r="EG3" s="58"/>
      <c r="EH3" s="58"/>
      <c r="EI3" s="58"/>
      <c r="EJ3" s="59"/>
      <c r="EY3" s="58"/>
      <c r="EZ3" s="58"/>
      <c r="FA3" s="59"/>
    </row>
    <row r="4" spans="1:179" ht="13.5" x14ac:dyDescent="0.35">
      <c r="A4" s="3"/>
      <c r="BQ4" s="3"/>
      <c r="BR4" s="3"/>
      <c r="BS4" s="61"/>
      <c r="CH4" s="3"/>
      <c r="CI4" s="3"/>
      <c r="CJ4" s="61"/>
      <c r="CY4" s="62"/>
      <c r="CZ4" s="3"/>
      <c r="DA4" s="61"/>
      <c r="DP4" s="60"/>
      <c r="DQ4" s="60"/>
      <c r="DR4" s="61"/>
      <c r="EG4" s="60"/>
      <c r="EH4" s="60"/>
      <c r="EI4" s="60"/>
      <c r="EJ4" s="61"/>
      <c r="EY4" s="60"/>
      <c r="EZ4" s="60"/>
      <c r="FA4" s="61"/>
    </row>
    <row r="5" spans="1:179" x14ac:dyDescent="0.3">
      <c r="A5" s="63"/>
      <c r="B5" s="74" t="s">
        <v>37</v>
      </c>
      <c r="C5" s="74"/>
      <c r="D5" s="74"/>
      <c r="E5" s="74"/>
      <c r="F5" s="74"/>
      <c r="G5" s="74"/>
      <c r="H5" s="74"/>
      <c r="I5" s="74"/>
      <c r="J5" s="74"/>
      <c r="K5" s="74"/>
      <c r="L5" s="74"/>
      <c r="M5" s="74"/>
      <c r="N5" s="74"/>
      <c r="O5" s="74"/>
      <c r="P5" s="74"/>
      <c r="Q5" s="74"/>
      <c r="R5" s="192"/>
      <c r="S5" s="74"/>
      <c r="T5" s="74"/>
      <c r="U5" s="74"/>
      <c r="V5" s="74"/>
      <c r="W5" s="74"/>
      <c r="X5" s="74"/>
      <c r="Y5" s="74"/>
      <c r="Z5" s="74"/>
      <c r="AA5" s="74"/>
      <c r="AB5" s="74"/>
      <c r="AC5" s="74"/>
      <c r="AD5" s="74"/>
      <c r="AE5" s="74"/>
      <c r="AF5" s="74"/>
      <c r="AG5" s="74"/>
      <c r="AH5" s="74"/>
      <c r="AI5" s="192"/>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5"/>
      <c r="DQ5" s="75"/>
      <c r="DR5" s="74"/>
      <c r="DS5" s="74"/>
      <c r="DT5" s="74"/>
      <c r="DU5" s="74"/>
      <c r="DV5" s="74"/>
      <c r="DW5" s="74"/>
      <c r="DX5" s="74"/>
      <c r="DY5" s="74"/>
      <c r="DZ5" s="74"/>
      <c r="EA5" s="74"/>
      <c r="EB5" s="74"/>
      <c r="EC5" s="74"/>
      <c r="ED5" s="74"/>
      <c r="EE5" s="74"/>
      <c r="EF5" s="74"/>
      <c r="EG5" s="112"/>
      <c r="EH5" s="112"/>
      <c r="EI5" s="77" t="s">
        <v>73</v>
      </c>
      <c r="EJ5" s="74"/>
      <c r="EK5" s="74"/>
      <c r="EL5" s="74"/>
      <c r="EM5" s="74"/>
      <c r="EN5" s="74"/>
      <c r="EO5" s="74"/>
      <c r="EP5" s="74"/>
      <c r="EQ5" s="74"/>
      <c r="ER5" s="74"/>
      <c r="ES5" s="74"/>
      <c r="ET5" s="74"/>
      <c r="EU5" s="74"/>
      <c r="EV5" s="74"/>
      <c r="EW5" s="74"/>
      <c r="EX5" s="74"/>
      <c r="EY5" s="75"/>
      <c r="EZ5" s="75"/>
      <c r="FA5" s="74"/>
      <c r="FB5" s="74"/>
      <c r="FC5" s="74"/>
      <c r="FD5" s="74"/>
      <c r="FE5" s="74"/>
      <c r="FF5" s="74"/>
      <c r="FG5" s="74"/>
      <c r="FH5" s="74"/>
      <c r="FI5" s="74"/>
      <c r="FJ5" s="74"/>
      <c r="FK5" s="74"/>
      <c r="FL5" s="74"/>
      <c r="FM5" s="74"/>
      <c r="FN5" s="74"/>
      <c r="FO5" s="74"/>
    </row>
    <row r="6" spans="1:179" ht="13.4" customHeight="1" x14ac:dyDescent="0.3">
      <c r="A6" s="63"/>
      <c r="B6" s="173" t="s">
        <v>135</v>
      </c>
      <c r="C6" s="173"/>
      <c r="D6" s="173"/>
      <c r="E6" s="173"/>
      <c r="F6" s="173"/>
      <c r="G6" s="173"/>
      <c r="H6" s="173"/>
      <c r="I6" s="173"/>
      <c r="J6" s="173"/>
      <c r="K6" s="173"/>
      <c r="L6" s="173"/>
      <c r="M6" s="173"/>
      <c r="N6" s="173"/>
      <c r="O6" s="173"/>
      <c r="P6" s="173"/>
      <c r="Q6" s="173"/>
      <c r="R6" s="65"/>
      <c r="S6" s="173" t="s">
        <v>136</v>
      </c>
      <c r="T6" s="173"/>
      <c r="U6" s="173"/>
      <c r="V6" s="173"/>
      <c r="W6" s="173"/>
      <c r="X6" s="173"/>
      <c r="Y6" s="173"/>
      <c r="Z6" s="173"/>
      <c r="AA6" s="173"/>
      <c r="AB6" s="173"/>
      <c r="AC6" s="173"/>
      <c r="AD6" s="173"/>
      <c r="AE6" s="173"/>
      <c r="AF6" s="173"/>
      <c r="AG6" s="173"/>
      <c r="AH6" s="173"/>
      <c r="AI6" s="64"/>
      <c r="AJ6" s="173" t="s">
        <v>137</v>
      </c>
      <c r="AK6" s="173"/>
      <c r="AL6" s="173"/>
      <c r="AM6" s="173"/>
      <c r="AN6" s="173"/>
      <c r="AO6" s="173"/>
      <c r="AP6" s="173"/>
      <c r="AQ6" s="173"/>
      <c r="AR6" s="173"/>
      <c r="AS6" s="173"/>
      <c r="AT6" s="173"/>
      <c r="AU6" s="173"/>
      <c r="AV6" s="173"/>
      <c r="AW6" s="173"/>
      <c r="AX6" s="173"/>
      <c r="AY6" s="173"/>
      <c r="AZ6" s="177"/>
      <c r="BA6" s="173" t="s">
        <v>138</v>
      </c>
      <c r="BB6" s="173"/>
      <c r="BC6" s="173"/>
      <c r="BD6" s="173"/>
      <c r="BE6" s="173"/>
      <c r="BF6" s="173"/>
      <c r="BG6" s="173"/>
      <c r="BH6" s="173"/>
      <c r="BI6" s="173"/>
      <c r="BJ6" s="173"/>
      <c r="BK6" s="173"/>
      <c r="BL6" s="173"/>
      <c r="BM6" s="173"/>
      <c r="BN6" s="173"/>
      <c r="BO6" s="173"/>
      <c r="BP6" s="173"/>
      <c r="BQ6" s="65"/>
      <c r="BR6" s="173" t="s">
        <v>139</v>
      </c>
      <c r="BS6" s="173"/>
      <c r="BT6" s="173"/>
      <c r="BU6" s="173"/>
      <c r="BV6" s="173"/>
      <c r="BW6" s="173"/>
      <c r="BX6" s="173"/>
      <c r="BY6" s="173"/>
      <c r="BZ6" s="173"/>
      <c r="CA6" s="173"/>
      <c r="CB6" s="173"/>
      <c r="CC6" s="173"/>
      <c r="CD6" s="173"/>
      <c r="CE6" s="173"/>
      <c r="CF6" s="173"/>
      <c r="CG6" s="173"/>
      <c r="CH6" s="65"/>
      <c r="CI6" s="173" t="s">
        <v>140</v>
      </c>
      <c r="CJ6" s="173"/>
      <c r="CK6" s="173"/>
      <c r="CL6" s="173"/>
      <c r="CM6" s="173"/>
      <c r="CN6" s="173"/>
      <c r="CO6" s="173"/>
      <c r="CP6" s="173"/>
      <c r="CQ6" s="173"/>
      <c r="CR6" s="173"/>
      <c r="CS6" s="173"/>
      <c r="CT6" s="173"/>
      <c r="CU6" s="173"/>
      <c r="CV6" s="173"/>
      <c r="CW6" s="173"/>
      <c r="CX6" s="173"/>
      <c r="CY6" s="66"/>
      <c r="CZ6" s="173" t="s">
        <v>141</v>
      </c>
      <c r="DA6" s="173"/>
      <c r="DB6" s="173"/>
      <c r="DC6" s="173"/>
      <c r="DD6" s="173"/>
      <c r="DE6" s="173"/>
      <c r="DF6" s="173"/>
      <c r="DG6" s="173"/>
      <c r="DH6" s="173"/>
      <c r="DI6" s="173"/>
      <c r="DJ6" s="173"/>
      <c r="DK6" s="173"/>
      <c r="DL6" s="173"/>
      <c r="DM6" s="173"/>
      <c r="DN6" s="173"/>
      <c r="DO6" s="173"/>
      <c r="DP6" s="65"/>
      <c r="DQ6" s="173" t="s">
        <v>142</v>
      </c>
      <c r="DR6" s="173"/>
      <c r="DS6" s="173"/>
      <c r="DT6" s="173"/>
      <c r="DU6" s="173"/>
      <c r="DV6" s="173"/>
      <c r="DW6" s="173"/>
      <c r="DX6" s="173"/>
      <c r="DY6" s="173"/>
      <c r="DZ6" s="173"/>
      <c r="EA6" s="173"/>
      <c r="EB6" s="173"/>
      <c r="EC6" s="173"/>
      <c r="ED6" s="173"/>
      <c r="EE6" s="173"/>
      <c r="EF6" s="173"/>
      <c r="EG6" s="65"/>
      <c r="EH6" s="65"/>
      <c r="EI6" s="173">
        <v>2024</v>
      </c>
      <c r="EJ6" s="173"/>
      <c r="EK6" s="173"/>
      <c r="EL6" s="173"/>
      <c r="EM6" s="173"/>
      <c r="EN6" s="173"/>
      <c r="EO6" s="173"/>
      <c r="EP6" s="173"/>
      <c r="EQ6" s="173"/>
      <c r="ER6" s="173"/>
      <c r="ES6" s="173"/>
      <c r="ET6" s="173"/>
      <c r="EU6" s="173"/>
      <c r="EV6" s="173"/>
      <c r="EW6" s="173"/>
      <c r="EX6" s="173"/>
      <c r="EY6" s="65"/>
      <c r="EZ6" s="173">
        <v>2025</v>
      </c>
      <c r="FA6" s="173"/>
      <c r="FB6" s="173"/>
      <c r="FC6" s="173"/>
      <c r="FD6" s="173"/>
      <c r="FE6" s="173"/>
      <c r="FF6" s="173"/>
      <c r="FG6" s="173"/>
      <c r="FH6" s="173"/>
      <c r="FI6" s="173"/>
      <c r="FJ6" s="173"/>
      <c r="FK6" s="173"/>
      <c r="FL6" s="173"/>
      <c r="FM6" s="173"/>
      <c r="FN6" s="173"/>
      <c r="FO6" s="173"/>
    </row>
    <row r="7" spans="1:179" ht="52" x14ac:dyDescent="0.3">
      <c r="A7" s="67"/>
      <c r="B7" s="199" t="s">
        <v>143</v>
      </c>
      <c r="C7" s="199"/>
      <c r="D7" s="65"/>
      <c r="E7" s="65" t="s">
        <v>117</v>
      </c>
      <c r="F7" s="65" t="s">
        <v>118</v>
      </c>
      <c r="G7" s="65" t="s">
        <v>89</v>
      </c>
      <c r="H7" s="65" t="s">
        <v>119</v>
      </c>
      <c r="I7" s="65" t="s">
        <v>120</v>
      </c>
      <c r="J7" s="65" t="s">
        <v>146</v>
      </c>
      <c r="K7" s="65" t="s">
        <v>122</v>
      </c>
      <c r="L7" s="65" t="s">
        <v>127</v>
      </c>
      <c r="M7" s="199" t="s">
        <v>144</v>
      </c>
      <c r="N7" s="199"/>
      <c r="O7" s="65"/>
      <c r="P7" s="199" t="s">
        <v>145</v>
      </c>
      <c r="Q7" s="199"/>
      <c r="R7" s="65"/>
      <c r="S7" s="199" t="s">
        <v>143</v>
      </c>
      <c r="T7" s="199"/>
      <c r="U7" s="65"/>
      <c r="V7" s="65" t="s">
        <v>117</v>
      </c>
      <c r="W7" s="65" t="s">
        <v>118</v>
      </c>
      <c r="X7" s="65" t="s">
        <v>89</v>
      </c>
      <c r="Y7" s="65" t="s">
        <v>119</v>
      </c>
      <c r="Z7" s="65" t="s">
        <v>120</v>
      </c>
      <c r="AA7" s="65" t="s">
        <v>146</v>
      </c>
      <c r="AB7" s="65" t="s">
        <v>122</v>
      </c>
      <c r="AC7" s="65" t="s">
        <v>127</v>
      </c>
      <c r="AD7" s="199" t="s">
        <v>144</v>
      </c>
      <c r="AE7" s="199"/>
      <c r="AF7" s="65"/>
      <c r="AG7" s="199" t="s">
        <v>145</v>
      </c>
      <c r="AH7" s="199"/>
      <c r="AI7" s="65"/>
      <c r="AJ7" s="199" t="s">
        <v>143</v>
      </c>
      <c r="AK7" s="199"/>
      <c r="AL7" s="65"/>
      <c r="AM7" s="65" t="s">
        <v>117</v>
      </c>
      <c r="AN7" s="65" t="s">
        <v>118</v>
      </c>
      <c r="AO7" s="65" t="s">
        <v>89</v>
      </c>
      <c r="AP7" s="65" t="s">
        <v>119</v>
      </c>
      <c r="AQ7" s="65" t="s">
        <v>120</v>
      </c>
      <c r="AR7" s="65" t="s">
        <v>146</v>
      </c>
      <c r="AS7" s="65" t="s">
        <v>122</v>
      </c>
      <c r="AT7" s="65" t="s">
        <v>127</v>
      </c>
      <c r="AU7" s="199" t="s">
        <v>144</v>
      </c>
      <c r="AV7" s="199"/>
      <c r="AW7" s="65"/>
      <c r="AX7" s="199" t="s">
        <v>145</v>
      </c>
      <c r="AY7" s="199"/>
      <c r="AZ7" s="69"/>
      <c r="BA7" s="199" t="s">
        <v>143</v>
      </c>
      <c r="BB7" s="199"/>
      <c r="BC7" s="65"/>
      <c r="BD7" s="65" t="s">
        <v>117</v>
      </c>
      <c r="BE7" s="65" t="s">
        <v>118</v>
      </c>
      <c r="BF7" s="65" t="s">
        <v>89</v>
      </c>
      <c r="BG7" s="65" t="s">
        <v>119</v>
      </c>
      <c r="BH7" s="65" t="s">
        <v>120</v>
      </c>
      <c r="BI7" s="65" t="s">
        <v>146</v>
      </c>
      <c r="BJ7" s="65" t="s">
        <v>122</v>
      </c>
      <c r="BK7" s="65" t="s">
        <v>127</v>
      </c>
      <c r="BL7" s="199" t="s">
        <v>144</v>
      </c>
      <c r="BM7" s="199"/>
      <c r="BN7" s="65"/>
      <c r="BO7" s="199" t="s">
        <v>145</v>
      </c>
      <c r="BP7" s="199"/>
      <c r="BQ7" s="65"/>
      <c r="BR7" s="199" t="s">
        <v>143</v>
      </c>
      <c r="BS7" s="199"/>
      <c r="BT7" s="65"/>
      <c r="BU7" s="65" t="s">
        <v>117</v>
      </c>
      <c r="BV7" s="65" t="s">
        <v>118</v>
      </c>
      <c r="BW7" s="65" t="s">
        <v>89</v>
      </c>
      <c r="BX7" s="65" t="s">
        <v>119</v>
      </c>
      <c r="BY7" s="65" t="s">
        <v>120</v>
      </c>
      <c r="BZ7" s="65" t="s">
        <v>146</v>
      </c>
      <c r="CA7" s="65" t="s">
        <v>122</v>
      </c>
      <c r="CB7" s="65" t="s">
        <v>127</v>
      </c>
      <c r="CC7" s="199" t="s">
        <v>144</v>
      </c>
      <c r="CD7" s="199"/>
      <c r="CE7" s="65"/>
      <c r="CF7" s="199" t="s">
        <v>145</v>
      </c>
      <c r="CG7" s="199"/>
      <c r="CH7" s="65"/>
      <c r="CI7" s="199" t="s">
        <v>143</v>
      </c>
      <c r="CJ7" s="199"/>
      <c r="CK7" s="65"/>
      <c r="CL7" s="65" t="s">
        <v>117</v>
      </c>
      <c r="CM7" s="65" t="s">
        <v>118</v>
      </c>
      <c r="CN7" s="65" t="s">
        <v>89</v>
      </c>
      <c r="CO7" s="65" t="s">
        <v>119</v>
      </c>
      <c r="CP7" s="65" t="s">
        <v>120</v>
      </c>
      <c r="CQ7" s="65" t="s">
        <v>146</v>
      </c>
      <c r="CR7" s="65" t="s">
        <v>122</v>
      </c>
      <c r="CS7" s="65" t="s">
        <v>127</v>
      </c>
      <c r="CT7" s="199" t="s">
        <v>144</v>
      </c>
      <c r="CU7" s="199"/>
      <c r="CV7" s="65"/>
      <c r="CW7" s="199" t="s">
        <v>145</v>
      </c>
      <c r="CX7" s="199"/>
      <c r="CY7" s="68"/>
      <c r="CZ7" s="199" t="s">
        <v>143</v>
      </c>
      <c r="DA7" s="199"/>
      <c r="DB7" s="65"/>
      <c r="DC7" s="65" t="s">
        <v>117</v>
      </c>
      <c r="DD7" s="65" t="s">
        <v>118</v>
      </c>
      <c r="DE7" s="65" t="s">
        <v>89</v>
      </c>
      <c r="DF7" s="65" t="s">
        <v>119</v>
      </c>
      <c r="DG7" s="65" t="s">
        <v>120</v>
      </c>
      <c r="DH7" s="65" t="s">
        <v>146</v>
      </c>
      <c r="DI7" s="65" t="s">
        <v>122</v>
      </c>
      <c r="DJ7" s="65" t="s">
        <v>127</v>
      </c>
      <c r="DK7" s="199" t="s">
        <v>144</v>
      </c>
      <c r="DL7" s="199"/>
      <c r="DM7" s="65"/>
      <c r="DN7" s="199" t="s">
        <v>145</v>
      </c>
      <c r="DO7" s="199"/>
      <c r="DP7" s="65"/>
      <c r="DQ7" s="199" t="s">
        <v>143</v>
      </c>
      <c r="DR7" s="199"/>
      <c r="DS7" s="65"/>
      <c r="DT7" s="65" t="s">
        <v>117</v>
      </c>
      <c r="DU7" s="65" t="s">
        <v>118</v>
      </c>
      <c r="DV7" s="65" t="s">
        <v>89</v>
      </c>
      <c r="DW7" s="65" t="s">
        <v>119</v>
      </c>
      <c r="DX7" s="65" t="s">
        <v>120</v>
      </c>
      <c r="DY7" s="65" t="s">
        <v>146</v>
      </c>
      <c r="DZ7" s="65" t="s">
        <v>122</v>
      </c>
      <c r="EA7" s="65" t="s">
        <v>127</v>
      </c>
      <c r="EB7" s="199" t="s">
        <v>144</v>
      </c>
      <c r="EC7" s="199"/>
      <c r="ED7" s="65"/>
      <c r="EE7" s="199" t="s">
        <v>145</v>
      </c>
      <c r="EF7" s="199"/>
      <c r="EG7" s="65"/>
      <c r="EH7" s="65"/>
      <c r="EI7" s="199" t="s">
        <v>143</v>
      </c>
      <c r="EJ7" s="199"/>
      <c r="EK7" s="65"/>
      <c r="EL7" s="65" t="s">
        <v>117</v>
      </c>
      <c r="EM7" s="65" t="s">
        <v>118</v>
      </c>
      <c r="EN7" s="65" t="s">
        <v>89</v>
      </c>
      <c r="EO7" s="65" t="s">
        <v>119</v>
      </c>
      <c r="EP7" s="65" t="s">
        <v>120</v>
      </c>
      <c r="EQ7" s="65" t="s">
        <v>146</v>
      </c>
      <c r="ER7" s="65" t="s">
        <v>122</v>
      </c>
      <c r="ES7" s="65" t="s">
        <v>127</v>
      </c>
      <c r="ET7" s="199" t="s">
        <v>144</v>
      </c>
      <c r="EU7" s="199"/>
      <c r="EV7" s="65"/>
      <c r="EW7" s="199" t="s">
        <v>145</v>
      </c>
      <c r="EX7" s="199"/>
      <c r="EY7" s="65"/>
      <c r="EZ7" s="199" t="s">
        <v>143</v>
      </c>
      <c r="FA7" s="199"/>
      <c r="FB7" s="65"/>
      <c r="FC7" s="65" t="s">
        <v>117</v>
      </c>
      <c r="FD7" s="65" t="s">
        <v>118</v>
      </c>
      <c r="FE7" s="65" t="s">
        <v>89</v>
      </c>
      <c r="FF7" s="65" t="s">
        <v>119</v>
      </c>
      <c r="FG7" s="65" t="s">
        <v>120</v>
      </c>
      <c r="FH7" s="65" t="s">
        <v>146</v>
      </c>
      <c r="FI7" s="65" t="s">
        <v>122</v>
      </c>
      <c r="FJ7" s="65" t="s">
        <v>127</v>
      </c>
      <c r="FK7" s="199" t="s">
        <v>144</v>
      </c>
      <c r="FL7" s="199"/>
      <c r="FM7" s="65"/>
      <c r="FN7" s="199" t="s">
        <v>145</v>
      </c>
      <c r="FO7" s="199"/>
    </row>
    <row r="8" spans="1:179" ht="12.4" customHeight="1" x14ac:dyDescent="0.3">
      <c r="A8" s="4" t="s">
        <v>43</v>
      </c>
      <c r="B8" s="5"/>
      <c r="C8" s="6"/>
      <c r="D8" s="7"/>
      <c r="E8" s="6"/>
      <c r="F8" s="6"/>
      <c r="G8" s="6"/>
      <c r="H8" s="6"/>
      <c r="I8" s="6"/>
      <c r="J8" s="6"/>
      <c r="K8" s="6"/>
      <c r="L8" s="6"/>
      <c r="M8" s="7"/>
      <c r="N8" s="7"/>
      <c r="O8" s="7"/>
      <c r="P8" s="7"/>
      <c r="Q8" s="7"/>
      <c r="R8" s="7"/>
      <c r="S8" s="7"/>
      <c r="T8" s="7"/>
      <c r="U8" s="7"/>
      <c r="V8" s="6"/>
      <c r="W8" s="6"/>
      <c r="X8" s="6"/>
      <c r="Y8" s="6"/>
      <c r="Z8" s="6"/>
      <c r="AA8" s="6"/>
      <c r="AB8" s="6"/>
      <c r="AC8" s="6"/>
      <c r="AD8" s="7"/>
      <c r="AE8" s="7"/>
      <c r="AF8" s="7"/>
      <c r="AG8" s="7"/>
      <c r="AH8" s="7"/>
      <c r="AI8" s="7"/>
      <c r="AJ8" s="7"/>
      <c r="AK8" s="7"/>
      <c r="AL8" s="7"/>
      <c r="AM8" s="6"/>
      <c r="AN8" s="6"/>
      <c r="AO8" s="6"/>
      <c r="AP8" s="6"/>
      <c r="AQ8" s="6"/>
      <c r="AR8" s="6"/>
      <c r="AS8" s="6"/>
      <c r="AT8" s="6"/>
      <c r="AU8" s="7"/>
      <c r="AV8" s="7"/>
      <c r="AW8" s="7"/>
      <c r="AX8" s="7"/>
      <c r="AY8" s="7"/>
      <c r="AZ8" s="5"/>
      <c r="BA8" s="5"/>
      <c r="BB8" s="6"/>
      <c r="BC8" s="7"/>
      <c r="BD8" s="6"/>
      <c r="BE8" s="6"/>
      <c r="BF8" s="6"/>
      <c r="BG8" s="6"/>
      <c r="BH8" s="6"/>
      <c r="BI8" s="6"/>
      <c r="BJ8" s="6"/>
      <c r="BK8" s="6"/>
      <c r="BL8" s="7"/>
      <c r="BM8" s="7"/>
      <c r="BN8" s="7"/>
      <c r="BO8" s="7"/>
      <c r="BP8" s="7"/>
      <c r="BQ8" s="4"/>
      <c r="BR8" s="4"/>
      <c r="BS8" s="4"/>
      <c r="BT8" s="7"/>
      <c r="BU8" s="6"/>
      <c r="BV8" s="6"/>
      <c r="BW8" s="6"/>
      <c r="BX8" s="6"/>
      <c r="BY8" s="6"/>
      <c r="BZ8" s="6"/>
      <c r="CA8" s="6"/>
      <c r="CB8" s="6"/>
      <c r="CC8" s="7"/>
      <c r="CD8" s="7"/>
      <c r="CE8" s="7"/>
      <c r="CF8" s="7"/>
      <c r="CG8" s="7"/>
      <c r="CH8" s="4"/>
      <c r="CI8" s="4"/>
      <c r="CJ8" s="4"/>
      <c r="CK8" s="7"/>
      <c r="CL8" s="6"/>
      <c r="CM8" s="6"/>
      <c r="CN8" s="6"/>
      <c r="CO8" s="6"/>
      <c r="CP8" s="6"/>
      <c r="CQ8" s="6"/>
      <c r="CR8" s="6"/>
      <c r="CS8" s="6"/>
      <c r="CT8" s="7"/>
      <c r="CU8" s="7"/>
      <c r="CV8" s="7"/>
      <c r="CW8" s="7"/>
      <c r="CX8" s="7"/>
      <c r="CY8" s="4"/>
      <c r="CZ8" s="4"/>
      <c r="DA8" s="4"/>
      <c r="DB8" s="7"/>
      <c r="DC8" s="6"/>
      <c r="DD8" s="6"/>
      <c r="DE8" s="6"/>
      <c r="DF8" s="6"/>
      <c r="DG8" s="6"/>
      <c r="DH8" s="6"/>
      <c r="DI8" s="6"/>
      <c r="DJ8" s="6"/>
      <c r="DK8" s="7"/>
      <c r="DL8" s="7"/>
      <c r="DM8" s="7"/>
      <c r="DN8" s="7"/>
      <c r="DO8" s="7"/>
      <c r="DP8" s="4"/>
      <c r="DQ8" s="4"/>
      <c r="DR8" s="4"/>
      <c r="DS8" s="7"/>
      <c r="DT8" s="6"/>
      <c r="DU8" s="6"/>
      <c r="DV8" s="6"/>
      <c r="DW8" s="6"/>
      <c r="DX8" s="6"/>
      <c r="DY8" s="6"/>
      <c r="DZ8" s="6"/>
      <c r="EA8" s="6"/>
      <c r="EB8" s="7"/>
      <c r="EC8" s="7"/>
      <c r="ED8" s="7"/>
      <c r="EE8" s="7"/>
      <c r="EF8" s="7"/>
      <c r="EG8" s="8"/>
      <c r="EH8" s="8"/>
      <c r="EI8" s="4"/>
      <c r="EJ8" s="4"/>
      <c r="EK8" s="7"/>
      <c r="EL8" s="6"/>
      <c r="EM8" s="6"/>
      <c r="EN8" s="6"/>
      <c r="EO8" s="6"/>
      <c r="EP8" s="6"/>
      <c r="EQ8" s="6"/>
      <c r="ER8" s="6"/>
      <c r="ES8" s="6"/>
      <c r="ET8" s="7"/>
      <c r="EU8" s="7"/>
      <c r="EV8" s="7"/>
      <c r="EW8" s="7"/>
      <c r="EX8" s="7"/>
      <c r="EY8" s="4"/>
      <c r="EZ8" s="4"/>
      <c r="FA8" s="4"/>
      <c r="FB8" s="7"/>
      <c r="FC8" s="6"/>
      <c r="FD8" s="6"/>
      <c r="FE8" s="6"/>
      <c r="FF8" s="6"/>
      <c r="FG8" s="6"/>
      <c r="FH8" s="6"/>
      <c r="FI8" s="6"/>
      <c r="FJ8" s="6"/>
      <c r="FK8" s="7"/>
      <c r="FL8" s="7"/>
      <c r="FM8" s="7"/>
      <c r="FN8" s="7"/>
      <c r="FO8" s="7"/>
    </row>
    <row r="9" spans="1:179" ht="12.4" customHeight="1" x14ac:dyDescent="0.3">
      <c r="A9" s="76" t="s">
        <v>44</v>
      </c>
      <c r="B9" s="10" t="s">
        <v>7</v>
      </c>
      <c r="C9" s="11">
        <v>68273</v>
      </c>
      <c r="D9" s="11"/>
      <c r="E9" s="11">
        <v>0</v>
      </c>
      <c r="F9" s="11">
        <v>0</v>
      </c>
      <c r="G9" s="11">
        <v>0</v>
      </c>
      <c r="H9" s="11">
        <v>0</v>
      </c>
      <c r="I9" s="11">
        <v>0</v>
      </c>
      <c r="J9" s="11">
        <v>0</v>
      </c>
      <c r="K9" s="11">
        <v>0</v>
      </c>
      <c r="L9" s="11">
        <v>0</v>
      </c>
      <c r="M9" s="10" t="s">
        <v>7</v>
      </c>
      <c r="N9" s="11">
        <f>SUM(E9:L9)</f>
        <v>0</v>
      </c>
      <c r="O9" s="11"/>
      <c r="P9" s="10" t="s">
        <v>7</v>
      </c>
      <c r="Q9" s="11">
        <v>68273</v>
      </c>
      <c r="R9" s="11"/>
      <c r="S9" s="10" t="s">
        <v>7</v>
      </c>
      <c r="T9" s="11">
        <v>68514</v>
      </c>
      <c r="U9" s="11"/>
      <c r="V9" s="11">
        <v>0</v>
      </c>
      <c r="W9" s="11">
        <v>0</v>
      </c>
      <c r="X9" s="11">
        <v>0</v>
      </c>
      <c r="Y9" s="11">
        <v>0</v>
      </c>
      <c r="Z9" s="11">
        <v>0</v>
      </c>
      <c r="AA9" s="11">
        <v>0</v>
      </c>
      <c r="AB9" s="11">
        <v>0</v>
      </c>
      <c r="AC9" s="11">
        <v>0</v>
      </c>
      <c r="AD9" s="10" t="s">
        <v>7</v>
      </c>
      <c r="AE9" s="11">
        <f t="shared" ref="AE9:AE33" si="0">SUM(V9:AC9)</f>
        <v>0</v>
      </c>
      <c r="AF9" s="11"/>
      <c r="AG9" s="10" t="s">
        <v>7</v>
      </c>
      <c r="AH9" s="11">
        <v>68514</v>
      </c>
      <c r="AI9" s="11"/>
      <c r="AJ9" s="10" t="s">
        <v>7</v>
      </c>
      <c r="AK9" s="11">
        <v>69083</v>
      </c>
      <c r="AL9" s="11"/>
      <c r="AM9" s="11">
        <v>0</v>
      </c>
      <c r="AN9" s="11">
        <v>0</v>
      </c>
      <c r="AO9" s="11">
        <v>0</v>
      </c>
      <c r="AP9" s="11">
        <v>0</v>
      </c>
      <c r="AQ9" s="11">
        <v>0</v>
      </c>
      <c r="AR9" s="11">
        <v>0</v>
      </c>
      <c r="AS9" s="11">
        <v>0</v>
      </c>
      <c r="AT9" s="11">
        <v>0</v>
      </c>
      <c r="AU9" s="10" t="s">
        <v>7</v>
      </c>
      <c r="AV9" s="11">
        <f>SUM(AM9:AT9)</f>
        <v>0</v>
      </c>
      <c r="AW9" s="11"/>
      <c r="AX9" s="10" t="s">
        <v>7</v>
      </c>
      <c r="AY9" s="11">
        <v>69083</v>
      </c>
      <c r="AZ9" s="10"/>
      <c r="BA9" s="10" t="s">
        <v>7</v>
      </c>
      <c r="BB9" s="11">
        <v>73497.999999999971</v>
      </c>
      <c r="BC9" s="11"/>
      <c r="BD9" s="11">
        <v>0</v>
      </c>
      <c r="BE9" s="11">
        <v>0</v>
      </c>
      <c r="BF9" s="11">
        <v>0</v>
      </c>
      <c r="BG9" s="11">
        <v>0</v>
      </c>
      <c r="BH9" s="11">
        <v>0</v>
      </c>
      <c r="BI9" s="11">
        <v>0</v>
      </c>
      <c r="BJ9" s="11">
        <v>0</v>
      </c>
      <c r="BK9" s="11">
        <v>0</v>
      </c>
      <c r="BL9" s="10" t="s">
        <v>7</v>
      </c>
      <c r="BM9" s="11">
        <f>SUM(BD9:BK9)</f>
        <v>0</v>
      </c>
      <c r="BN9" s="11"/>
      <c r="BO9" s="10" t="s">
        <v>7</v>
      </c>
      <c r="BP9" s="11">
        <v>73497.999999999971</v>
      </c>
      <c r="BQ9" s="8"/>
      <c r="BR9" s="8" t="s">
        <v>7</v>
      </c>
      <c r="BS9" s="11">
        <v>74180</v>
      </c>
      <c r="BT9" s="11"/>
      <c r="BU9" s="11">
        <v>0</v>
      </c>
      <c r="BV9" s="11">
        <v>0</v>
      </c>
      <c r="BW9" s="11">
        <v>0</v>
      </c>
      <c r="BX9" s="11">
        <v>0</v>
      </c>
      <c r="BY9" s="11">
        <v>0</v>
      </c>
      <c r="BZ9" s="11">
        <v>0</v>
      </c>
      <c r="CA9" s="11">
        <v>0</v>
      </c>
      <c r="CB9" s="11">
        <v>0</v>
      </c>
      <c r="CC9" s="10" t="s">
        <v>7</v>
      </c>
      <c r="CD9" s="11">
        <f>SUM(BU9:CB9)</f>
        <v>0</v>
      </c>
      <c r="CE9" s="11"/>
      <c r="CF9" s="10" t="s">
        <v>7</v>
      </c>
      <c r="CG9" s="11">
        <v>74180</v>
      </c>
      <c r="CH9" s="8"/>
      <c r="CI9" s="8" t="s">
        <v>7</v>
      </c>
      <c r="CJ9" s="11">
        <v>73634</v>
      </c>
      <c r="CK9" s="11"/>
      <c r="CL9" s="11">
        <v>0</v>
      </c>
      <c r="CM9" s="11">
        <v>0</v>
      </c>
      <c r="CN9" s="11">
        <v>0</v>
      </c>
      <c r="CO9" s="11">
        <v>0</v>
      </c>
      <c r="CP9" s="11">
        <v>0</v>
      </c>
      <c r="CQ9" s="11">
        <v>0</v>
      </c>
      <c r="CR9" s="11">
        <v>0</v>
      </c>
      <c r="CS9" s="11">
        <v>0</v>
      </c>
      <c r="CT9" s="10" t="s">
        <v>7</v>
      </c>
      <c r="CU9" s="11">
        <f>SUM(CL9:CS9)</f>
        <v>0</v>
      </c>
      <c r="CV9" s="11"/>
      <c r="CW9" s="10" t="s">
        <v>7</v>
      </c>
      <c r="CX9" s="11">
        <v>73634</v>
      </c>
      <c r="CY9" s="8"/>
      <c r="CZ9" s="8" t="s">
        <v>7</v>
      </c>
      <c r="DA9" s="11">
        <v>70457</v>
      </c>
      <c r="DB9" s="11"/>
      <c r="DC9" s="11">
        <v>0</v>
      </c>
      <c r="DD9" s="11">
        <v>0</v>
      </c>
      <c r="DE9" s="11">
        <v>0</v>
      </c>
      <c r="DF9" s="11">
        <v>0</v>
      </c>
      <c r="DG9" s="11">
        <v>0</v>
      </c>
      <c r="DH9" s="11">
        <v>0</v>
      </c>
      <c r="DI9" s="11">
        <v>0</v>
      </c>
      <c r="DJ9" s="11">
        <v>0</v>
      </c>
      <c r="DK9" s="10" t="s">
        <v>7</v>
      </c>
      <c r="DL9" s="11">
        <f>SUM(DC9:DJ9)</f>
        <v>0</v>
      </c>
      <c r="DM9" s="11"/>
      <c r="DN9" s="10" t="s">
        <v>7</v>
      </c>
      <c r="DO9" s="11">
        <v>70457</v>
      </c>
      <c r="DP9" s="8"/>
      <c r="DQ9" s="8" t="s">
        <v>7</v>
      </c>
      <c r="DR9" s="11">
        <v>71587</v>
      </c>
      <c r="DS9" s="11"/>
      <c r="DT9" s="11">
        <v>0</v>
      </c>
      <c r="DU9" s="11">
        <v>0</v>
      </c>
      <c r="DV9" s="11">
        <v>0</v>
      </c>
      <c r="DW9" s="11">
        <v>0</v>
      </c>
      <c r="DX9" s="11">
        <v>0</v>
      </c>
      <c r="DY9" s="11">
        <v>0</v>
      </c>
      <c r="DZ9" s="11">
        <v>0</v>
      </c>
      <c r="EA9" s="11">
        <v>0</v>
      </c>
      <c r="EB9" s="10" t="s">
        <v>7</v>
      </c>
      <c r="EC9" s="11">
        <f>SUM(DT9:EA9)</f>
        <v>0</v>
      </c>
      <c r="ED9" s="11"/>
      <c r="EE9" s="10" t="s">
        <v>7</v>
      </c>
      <c r="EF9" s="11">
        <v>71587</v>
      </c>
      <c r="EG9" s="8"/>
      <c r="EH9" s="8"/>
      <c r="EI9" s="8" t="s">
        <v>7</v>
      </c>
      <c r="EJ9" s="11">
        <v>279368</v>
      </c>
      <c r="EK9" s="11"/>
      <c r="EL9" s="11">
        <f t="shared" ref="EL9:ES11" si="1">E9+V9+AM9+BD9</f>
        <v>0</v>
      </c>
      <c r="EM9" s="11">
        <f t="shared" si="1"/>
        <v>0</v>
      </c>
      <c r="EN9" s="11">
        <f t="shared" si="1"/>
        <v>0</v>
      </c>
      <c r="EO9" s="11">
        <f t="shared" si="1"/>
        <v>0</v>
      </c>
      <c r="EP9" s="11">
        <f t="shared" si="1"/>
        <v>0</v>
      </c>
      <c r="EQ9" s="11">
        <f t="shared" si="1"/>
        <v>0</v>
      </c>
      <c r="ER9" s="11">
        <f t="shared" si="1"/>
        <v>0</v>
      </c>
      <c r="ES9" s="11">
        <f t="shared" si="1"/>
        <v>0</v>
      </c>
      <c r="ET9" s="10" t="s">
        <v>7</v>
      </c>
      <c r="EU9" s="11">
        <f>SUM(EL9:ES9)</f>
        <v>0</v>
      </c>
      <c r="EV9" s="11"/>
      <c r="EW9" s="10" t="s">
        <v>7</v>
      </c>
      <c r="EX9" s="11">
        <v>279368</v>
      </c>
      <c r="EY9" s="8"/>
      <c r="EZ9" s="8" t="s">
        <v>7</v>
      </c>
      <c r="FA9" s="11">
        <v>289858</v>
      </c>
      <c r="FB9" s="11"/>
      <c r="FC9" s="11">
        <f t="shared" ref="FC9:FJ11" si="2">BU9+CL9+DC9+DT9</f>
        <v>0</v>
      </c>
      <c r="FD9" s="11">
        <f t="shared" si="2"/>
        <v>0</v>
      </c>
      <c r="FE9" s="11">
        <f t="shared" si="2"/>
        <v>0</v>
      </c>
      <c r="FF9" s="11">
        <f t="shared" si="2"/>
        <v>0</v>
      </c>
      <c r="FG9" s="11">
        <f t="shared" si="2"/>
        <v>0</v>
      </c>
      <c r="FH9" s="11">
        <f t="shared" si="2"/>
        <v>0</v>
      </c>
      <c r="FI9" s="11">
        <f t="shared" si="2"/>
        <v>0</v>
      </c>
      <c r="FJ9" s="11">
        <f t="shared" si="2"/>
        <v>0</v>
      </c>
      <c r="FK9" s="10" t="s">
        <v>7</v>
      </c>
      <c r="FL9" s="11">
        <f>SUM(FC9:FJ9)</f>
        <v>0</v>
      </c>
      <c r="FM9" s="11"/>
      <c r="FN9" s="10" t="s">
        <v>7</v>
      </c>
      <c r="FO9" s="11">
        <v>289858</v>
      </c>
      <c r="FQ9" s="193"/>
      <c r="FR9" s="193"/>
      <c r="FS9" s="194"/>
      <c r="FT9" s="193"/>
      <c r="FU9" s="193"/>
      <c r="FV9" s="194"/>
      <c r="FW9" s="194"/>
    </row>
    <row r="10" spans="1:179" ht="12.4" customHeight="1" x14ac:dyDescent="0.3">
      <c r="A10" s="12" t="s">
        <v>45</v>
      </c>
      <c r="B10" s="5"/>
      <c r="C10" s="7">
        <v>58925</v>
      </c>
      <c r="D10" s="7"/>
      <c r="E10" s="7">
        <v>0</v>
      </c>
      <c r="F10" s="7">
        <v>0</v>
      </c>
      <c r="G10" s="7">
        <v>0</v>
      </c>
      <c r="H10" s="7">
        <v>0</v>
      </c>
      <c r="I10" s="7">
        <v>0</v>
      </c>
      <c r="J10" s="7">
        <v>0</v>
      </c>
      <c r="K10" s="7">
        <v>0</v>
      </c>
      <c r="L10" s="7">
        <v>0</v>
      </c>
      <c r="M10" s="5"/>
      <c r="N10" s="7">
        <f t="shared" ref="N10:N33" si="3">SUM(E10:L10)</f>
        <v>0</v>
      </c>
      <c r="O10" s="7"/>
      <c r="P10" s="5"/>
      <c r="Q10" s="7">
        <v>58925</v>
      </c>
      <c r="R10" s="7"/>
      <c r="S10" s="7"/>
      <c r="T10" s="7">
        <v>61662</v>
      </c>
      <c r="U10" s="7"/>
      <c r="V10" s="7">
        <v>0</v>
      </c>
      <c r="W10" s="7">
        <v>0</v>
      </c>
      <c r="X10" s="7">
        <v>0</v>
      </c>
      <c r="Y10" s="7">
        <v>0</v>
      </c>
      <c r="Z10" s="7">
        <v>0</v>
      </c>
      <c r="AA10" s="7">
        <v>0</v>
      </c>
      <c r="AB10" s="7">
        <v>0</v>
      </c>
      <c r="AC10" s="7">
        <v>0</v>
      </c>
      <c r="AD10" s="5"/>
      <c r="AE10" s="7">
        <f t="shared" si="0"/>
        <v>0</v>
      </c>
      <c r="AF10" s="7"/>
      <c r="AG10" s="5"/>
      <c r="AH10" s="7">
        <v>61662</v>
      </c>
      <c r="AI10" s="7"/>
      <c r="AJ10" s="7"/>
      <c r="AK10" s="7">
        <v>65223</v>
      </c>
      <c r="AL10" s="7"/>
      <c r="AM10" s="7">
        <v>0</v>
      </c>
      <c r="AN10" s="7">
        <v>0</v>
      </c>
      <c r="AO10" s="7">
        <v>0</v>
      </c>
      <c r="AP10" s="7">
        <v>0</v>
      </c>
      <c r="AQ10" s="7">
        <v>0</v>
      </c>
      <c r="AR10" s="7">
        <v>0</v>
      </c>
      <c r="AS10" s="7">
        <v>0</v>
      </c>
      <c r="AT10" s="7">
        <v>0</v>
      </c>
      <c r="AU10" s="5"/>
      <c r="AV10" s="7">
        <f t="shared" ref="AV10:AV33" si="4">SUM(AM10:AT10)</f>
        <v>0</v>
      </c>
      <c r="AW10" s="7"/>
      <c r="AX10" s="5"/>
      <c r="AY10" s="7">
        <v>65223</v>
      </c>
      <c r="AZ10" s="5"/>
      <c r="BA10" s="5"/>
      <c r="BB10" s="7">
        <v>67439.000000000029</v>
      </c>
      <c r="BC10" s="7"/>
      <c r="BD10" s="7">
        <v>0</v>
      </c>
      <c r="BE10" s="7">
        <v>0</v>
      </c>
      <c r="BF10" s="7">
        <v>0</v>
      </c>
      <c r="BG10" s="7">
        <v>0</v>
      </c>
      <c r="BH10" s="7">
        <v>0</v>
      </c>
      <c r="BI10" s="7">
        <v>0</v>
      </c>
      <c r="BJ10" s="7">
        <v>0</v>
      </c>
      <c r="BK10" s="7">
        <v>0</v>
      </c>
      <c r="BL10" s="5"/>
      <c r="BM10" s="7">
        <f t="shared" ref="BM10:BM33" si="5">SUM(BD10:BK10)</f>
        <v>0</v>
      </c>
      <c r="BN10" s="7"/>
      <c r="BO10" s="5"/>
      <c r="BP10" s="7">
        <v>67439.000000000029</v>
      </c>
      <c r="BQ10" s="4"/>
      <c r="BR10" s="4"/>
      <c r="BS10" s="7">
        <v>67704</v>
      </c>
      <c r="BT10" s="7"/>
      <c r="BU10" s="7">
        <v>0</v>
      </c>
      <c r="BV10" s="7">
        <v>0</v>
      </c>
      <c r="BW10" s="7">
        <v>0</v>
      </c>
      <c r="BX10" s="7">
        <v>0</v>
      </c>
      <c r="BY10" s="7">
        <v>0</v>
      </c>
      <c r="BZ10" s="7">
        <v>0</v>
      </c>
      <c r="CA10" s="7">
        <v>0</v>
      </c>
      <c r="CB10" s="7">
        <v>0</v>
      </c>
      <c r="CC10" s="5"/>
      <c r="CD10" s="7">
        <f t="shared" ref="CD10:CD33" si="6">SUM(BU10:CB10)</f>
        <v>0</v>
      </c>
      <c r="CE10" s="7"/>
      <c r="CF10" s="5"/>
      <c r="CG10" s="7">
        <v>67704</v>
      </c>
      <c r="CH10" s="4"/>
      <c r="CI10" s="4"/>
      <c r="CJ10" s="7">
        <v>71144</v>
      </c>
      <c r="CK10" s="7"/>
      <c r="CL10" s="7">
        <v>0</v>
      </c>
      <c r="CM10" s="7">
        <v>0</v>
      </c>
      <c r="CN10" s="7">
        <v>0</v>
      </c>
      <c r="CO10" s="7">
        <v>0</v>
      </c>
      <c r="CP10" s="7">
        <v>0</v>
      </c>
      <c r="CQ10" s="7">
        <v>0</v>
      </c>
      <c r="CR10" s="7">
        <v>0</v>
      </c>
      <c r="CS10" s="7">
        <v>0</v>
      </c>
      <c r="CT10" s="5"/>
      <c r="CU10" s="7">
        <f t="shared" ref="CU10:CU33" si="7">SUM(CL10:CS10)</f>
        <v>0</v>
      </c>
      <c r="CV10" s="7"/>
      <c r="CW10" s="5"/>
      <c r="CX10" s="7">
        <v>71144</v>
      </c>
      <c r="CY10" s="4"/>
      <c r="CZ10" s="4"/>
      <c r="DA10" s="7">
        <v>77636</v>
      </c>
      <c r="DB10" s="7"/>
      <c r="DC10" s="7">
        <v>0</v>
      </c>
      <c r="DD10" s="7">
        <v>0</v>
      </c>
      <c r="DE10" s="7">
        <v>0</v>
      </c>
      <c r="DF10" s="7">
        <v>0</v>
      </c>
      <c r="DG10" s="7">
        <v>0</v>
      </c>
      <c r="DH10" s="7">
        <v>0</v>
      </c>
      <c r="DI10" s="7">
        <v>0</v>
      </c>
      <c r="DJ10" s="7">
        <v>0</v>
      </c>
      <c r="DK10" s="5"/>
      <c r="DL10" s="7">
        <f t="shared" ref="DL10:DL33" si="8">SUM(DC10:DJ10)</f>
        <v>0</v>
      </c>
      <c r="DM10" s="7"/>
      <c r="DN10" s="5"/>
      <c r="DO10" s="7">
        <v>77636</v>
      </c>
      <c r="DP10" s="4"/>
      <c r="DQ10" s="4"/>
      <c r="DR10" s="7">
        <v>79714</v>
      </c>
      <c r="DS10" s="7"/>
      <c r="DT10" s="7">
        <v>0</v>
      </c>
      <c r="DU10" s="7">
        <v>0</v>
      </c>
      <c r="DV10" s="7">
        <v>0</v>
      </c>
      <c r="DW10" s="7">
        <v>0</v>
      </c>
      <c r="DX10" s="7">
        <v>0</v>
      </c>
      <c r="DY10" s="7">
        <v>0</v>
      </c>
      <c r="DZ10" s="7">
        <v>0</v>
      </c>
      <c r="EA10" s="7">
        <v>0</v>
      </c>
      <c r="EB10" s="5"/>
      <c r="EC10" s="7">
        <f t="shared" ref="EC10:EC33" si="9">SUM(DT10:EA10)</f>
        <v>0</v>
      </c>
      <c r="ED10" s="7"/>
      <c r="EE10" s="5"/>
      <c r="EF10" s="7">
        <v>79714</v>
      </c>
      <c r="EG10" s="8"/>
      <c r="EH10" s="8"/>
      <c r="EI10" s="4"/>
      <c r="EJ10" s="7">
        <v>253249.00000000003</v>
      </c>
      <c r="EK10" s="7"/>
      <c r="EL10" s="7">
        <f t="shared" si="1"/>
        <v>0</v>
      </c>
      <c r="EM10" s="7">
        <f t="shared" si="1"/>
        <v>0</v>
      </c>
      <c r="EN10" s="7">
        <f t="shared" si="1"/>
        <v>0</v>
      </c>
      <c r="EO10" s="7">
        <f t="shared" si="1"/>
        <v>0</v>
      </c>
      <c r="EP10" s="7">
        <f t="shared" si="1"/>
        <v>0</v>
      </c>
      <c r="EQ10" s="7">
        <f t="shared" si="1"/>
        <v>0</v>
      </c>
      <c r="ER10" s="7">
        <f t="shared" si="1"/>
        <v>0</v>
      </c>
      <c r="ES10" s="7">
        <f t="shared" si="1"/>
        <v>0</v>
      </c>
      <c r="ET10" s="5"/>
      <c r="EU10" s="7">
        <f t="shared" ref="EU10:EU32" si="10">SUM(EL10:ES10)</f>
        <v>0</v>
      </c>
      <c r="EV10" s="7"/>
      <c r="EW10" s="5"/>
      <c r="EX10" s="7">
        <v>253249.00000000003</v>
      </c>
      <c r="EY10" s="4"/>
      <c r="EZ10" s="4"/>
      <c r="FA10" s="7">
        <v>296198</v>
      </c>
      <c r="FB10" s="7"/>
      <c r="FC10" s="7">
        <f t="shared" si="2"/>
        <v>0</v>
      </c>
      <c r="FD10" s="7">
        <f t="shared" si="2"/>
        <v>0</v>
      </c>
      <c r="FE10" s="7">
        <f t="shared" si="2"/>
        <v>0</v>
      </c>
      <c r="FF10" s="7">
        <f t="shared" si="2"/>
        <v>0</v>
      </c>
      <c r="FG10" s="7">
        <f t="shared" si="2"/>
        <v>0</v>
      </c>
      <c r="FH10" s="7">
        <f t="shared" si="2"/>
        <v>0</v>
      </c>
      <c r="FI10" s="7">
        <f t="shared" si="2"/>
        <v>0</v>
      </c>
      <c r="FJ10" s="7">
        <f t="shared" si="2"/>
        <v>0</v>
      </c>
      <c r="FK10" s="5"/>
      <c r="FL10" s="7">
        <f t="shared" ref="FL10:FL32" si="11">SUM(FC10:FJ10)</f>
        <v>0</v>
      </c>
      <c r="FM10" s="7"/>
      <c r="FN10" s="5"/>
      <c r="FO10" s="7">
        <v>296198</v>
      </c>
      <c r="FQ10" s="193"/>
      <c r="FR10" s="193"/>
      <c r="FS10" s="194"/>
      <c r="FU10" s="162"/>
      <c r="FW10" s="193"/>
    </row>
    <row r="11" spans="1:179" ht="12.4" customHeight="1" x14ac:dyDescent="0.3">
      <c r="A11" s="76" t="s">
        <v>46</v>
      </c>
      <c r="B11" s="10"/>
      <c r="C11" s="14">
        <v>112078</v>
      </c>
      <c r="D11" s="11"/>
      <c r="E11" s="14">
        <v>0</v>
      </c>
      <c r="F11" s="14">
        <v>0</v>
      </c>
      <c r="G11" s="14">
        <v>0</v>
      </c>
      <c r="H11" s="14">
        <v>0</v>
      </c>
      <c r="I11" s="14">
        <v>0</v>
      </c>
      <c r="J11" s="14">
        <v>0</v>
      </c>
      <c r="K11" s="14">
        <v>0</v>
      </c>
      <c r="L11" s="14">
        <v>0</v>
      </c>
      <c r="M11" s="10"/>
      <c r="N11" s="14">
        <f t="shared" si="3"/>
        <v>0</v>
      </c>
      <c r="O11" s="11"/>
      <c r="P11" s="10"/>
      <c r="Q11" s="14">
        <v>112078</v>
      </c>
      <c r="R11" s="11"/>
      <c r="S11" s="11"/>
      <c r="T11" s="14">
        <v>114439</v>
      </c>
      <c r="U11" s="11"/>
      <c r="V11" s="14">
        <v>0</v>
      </c>
      <c r="W11" s="14">
        <v>0</v>
      </c>
      <c r="X11" s="14">
        <v>0</v>
      </c>
      <c r="Y11" s="14">
        <v>0</v>
      </c>
      <c r="Z11" s="14">
        <v>0</v>
      </c>
      <c r="AA11" s="14">
        <v>0</v>
      </c>
      <c r="AB11" s="14">
        <v>0</v>
      </c>
      <c r="AC11" s="14">
        <v>0</v>
      </c>
      <c r="AD11" s="10"/>
      <c r="AE11" s="14">
        <f t="shared" si="0"/>
        <v>0</v>
      </c>
      <c r="AF11" s="11"/>
      <c r="AG11" s="10"/>
      <c r="AH11" s="14">
        <v>114439</v>
      </c>
      <c r="AI11" s="11"/>
      <c r="AJ11" s="11"/>
      <c r="AK11" s="14">
        <v>118040</v>
      </c>
      <c r="AL11" s="11"/>
      <c r="AM11" s="14">
        <v>0</v>
      </c>
      <c r="AN11" s="14">
        <v>0</v>
      </c>
      <c r="AO11" s="14">
        <v>0</v>
      </c>
      <c r="AP11" s="14">
        <v>0</v>
      </c>
      <c r="AQ11" s="14">
        <v>0</v>
      </c>
      <c r="AR11" s="14">
        <v>0</v>
      </c>
      <c r="AS11" s="14">
        <v>0</v>
      </c>
      <c r="AT11" s="14">
        <v>0</v>
      </c>
      <c r="AU11" s="10"/>
      <c r="AV11" s="14">
        <f t="shared" si="4"/>
        <v>0</v>
      </c>
      <c r="AW11" s="11"/>
      <c r="AX11" s="10"/>
      <c r="AY11" s="14">
        <v>118040</v>
      </c>
      <c r="AZ11" s="10"/>
      <c r="BA11" s="10"/>
      <c r="BB11" s="14">
        <v>117547.00000000003</v>
      </c>
      <c r="BC11" s="11"/>
      <c r="BD11" s="14">
        <v>0</v>
      </c>
      <c r="BE11" s="14">
        <v>0</v>
      </c>
      <c r="BF11" s="14">
        <v>0</v>
      </c>
      <c r="BG11" s="14">
        <v>0</v>
      </c>
      <c r="BH11" s="14">
        <v>0</v>
      </c>
      <c r="BI11" s="14">
        <v>0</v>
      </c>
      <c r="BJ11" s="14">
        <v>0</v>
      </c>
      <c r="BK11" s="14">
        <v>0</v>
      </c>
      <c r="BL11" s="10"/>
      <c r="BM11" s="14">
        <f t="shared" si="5"/>
        <v>0</v>
      </c>
      <c r="BN11" s="11"/>
      <c r="BO11" s="10"/>
      <c r="BP11" s="14">
        <v>117547.00000000003</v>
      </c>
      <c r="BQ11" s="8"/>
      <c r="BR11" s="8"/>
      <c r="BS11" s="14">
        <v>116948</v>
      </c>
      <c r="BT11" s="11"/>
      <c r="BU11" s="14">
        <v>0</v>
      </c>
      <c r="BV11" s="14">
        <v>0</v>
      </c>
      <c r="BW11" s="14">
        <v>0</v>
      </c>
      <c r="BX11" s="14">
        <v>0</v>
      </c>
      <c r="BY11" s="14">
        <v>0</v>
      </c>
      <c r="BZ11" s="14">
        <v>0</v>
      </c>
      <c r="CA11" s="14">
        <v>0</v>
      </c>
      <c r="CB11" s="14">
        <v>0</v>
      </c>
      <c r="CC11" s="10"/>
      <c r="CD11" s="14">
        <f t="shared" si="6"/>
        <v>0</v>
      </c>
      <c r="CE11" s="11"/>
      <c r="CF11" s="10"/>
      <c r="CG11" s="14">
        <v>116948</v>
      </c>
      <c r="CH11" s="8"/>
      <c r="CI11" s="8"/>
      <c r="CJ11" s="14">
        <v>122556</v>
      </c>
      <c r="CK11" s="11"/>
      <c r="CL11" s="14">
        <v>0</v>
      </c>
      <c r="CM11" s="14">
        <v>0</v>
      </c>
      <c r="CN11" s="14">
        <v>0</v>
      </c>
      <c r="CO11" s="14">
        <v>0</v>
      </c>
      <c r="CP11" s="14">
        <v>0</v>
      </c>
      <c r="CQ11" s="14">
        <v>0</v>
      </c>
      <c r="CR11" s="14">
        <v>0</v>
      </c>
      <c r="CS11" s="14">
        <v>0</v>
      </c>
      <c r="CT11" s="10"/>
      <c r="CU11" s="14">
        <f t="shared" si="7"/>
        <v>0</v>
      </c>
      <c r="CV11" s="11"/>
      <c r="CW11" s="10"/>
      <c r="CX11" s="14">
        <v>122556</v>
      </c>
      <c r="CY11" s="8"/>
      <c r="CZ11" s="8"/>
      <c r="DA11" s="14">
        <v>127982</v>
      </c>
      <c r="DB11" s="11"/>
      <c r="DC11" s="14">
        <v>0</v>
      </c>
      <c r="DD11" s="14">
        <v>0</v>
      </c>
      <c r="DE11" s="14">
        <v>0</v>
      </c>
      <c r="DF11" s="14">
        <v>0</v>
      </c>
      <c r="DG11" s="14">
        <v>0</v>
      </c>
      <c r="DH11" s="14">
        <v>0</v>
      </c>
      <c r="DI11" s="14">
        <v>0</v>
      </c>
      <c r="DJ11" s="14">
        <v>0</v>
      </c>
      <c r="DK11" s="10"/>
      <c r="DL11" s="14">
        <f t="shared" si="8"/>
        <v>0</v>
      </c>
      <c r="DM11" s="11"/>
      <c r="DN11" s="10"/>
      <c r="DO11" s="14">
        <v>127982</v>
      </c>
      <c r="DP11" s="8"/>
      <c r="DQ11" s="8"/>
      <c r="DR11" s="14">
        <v>126830</v>
      </c>
      <c r="DS11" s="11"/>
      <c r="DT11" s="14">
        <v>0</v>
      </c>
      <c r="DU11" s="14">
        <v>0</v>
      </c>
      <c r="DV11" s="14">
        <v>0</v>
      </c>
      <c r="DW11" s="14">
        <v>0</v>
      </c>
      <c r="DX11" s="14">
        <v>0</v>
      </c>
      <c r="DY11" s="14">
        <v>0</v>
      </c>
      <c r="DZ11" s="14">
        <v>0</v>
      </c>
      <c r="EA11" s="14">
        <v>0</v>
      </c>
      <c r="EB11" s="10"/>
      <c r="EC11" s="14">
        <f t="shared" si="9"/>
        <v>0</v>
      </c>
      <c r="ED11" s="11"/>
      <c r="EE11" s="10"/>
      <c r="EF11" s="14">
        <v>126830</v>
      </c>
      <c r="EG11" s="8"/>
      <c r="EH11" s="8"/>
      <c r="EI11" s="8"/>
      <c r="EJ11" s="14">
        <v>462104</v>
      </c>
      <c r="EK11" s="11"/>
      <c r="EL11" s="14">
        <f t="shared" si="1"/>
        <v>0</v>
      </c>
      <c r="EM11" s="14">
        <f t="shared" si="1"/>
        <v>0</v>
      </c>
      <c r="EN11" s="14">
        <f t="shared" si="1"/>
        <v>0</v>
      </c>
      <c r="EO11" s="14">
        <f t="shared" si="1"/>
        <v>0</v>
      </c>
      <c r="EP11" s="14">
        <f t="shared" si="1"/>
        <v>0</v>
      </c>
      <c r="EQ11" s="14">
        <f t="shared" si="1"/>
        <v>0</v>
      </c>
      <c r="ER11" s="14">
        <f t="shared" si="1"/>
        <v>0</v>
      </c>
      <c r="ES11" s="14">
        <f t="shared" si="1"/>
        <v>0</v>
      </c>
      <c r="ET11" s="10"/>
      <c r="EU11" s="14">
        <f t="shared" si="10"/>
        <v>0</v>
      </c>
      <c r="EV11" s="11"/>
      <c r="EW11" s="10"/>
      <c r="EX11" s="14">
        <v>462104</v>
      </c>
      <c r="EY11" s="8"/>
      <c r="EZ11" s="8"/>
      <c r="FA11" s="14">
        <v>494316</v>
      </c>
      <c r="FB11" s="11"/>
      <c r="FC11" s="14">
        <f t="shared" si="2"/>
        <v>0</v>
      </c>
      <c r="FD11" s="14">
        <f t="shared" si="2"/>
        <v>0</v>
      </c>
      <c r="FE11" s="14">
        <f t="shared" si="2"/>
        <v>0</v>
      </c>
      <c r="FF11" s="14">
        <f t="shared" si="2"/>
        <v>0</v>
      </c>
      <c r="FG11" s="14">
        <f t="shared" si="2"/>
        <v>0</v>
      </c>
      <c r="FH11" s="14">
        <f t="shared" si="2"/>
        <v>0</v>
      </c>
      <c r="FI11" s="14">
        <f t="shared" si="2"/>
        <v>0</v>
      </c>
      <c r="FJ11" s="14">
        <f t="shared" si="2"/>
        <v>0</v>
      </c>
      <c r="FK11" s="10"/>
      <c r="FL11" s="14">
        <f t="shared" si="11"/>
        <v>0</v>
      </c>
      <c r="FM11" s="11"/>
      <c r="FN11" s="10"/>
      <c r="FO11" s="14">
        <v>494316</v>
      </c>
      <c r="FQ11" s="193"/>
      <c r="FR11" s="193"/>
      <c r="FS11" s="194"/>
      <c r="FU11" s="162"/>
      <c r="FW11" s="193"/>
    </row>
    <row r="12" spans="1:179" x14ac:dyDescent="0.3">
      <c r="A12" s="15" t="s">
        <v>47</v>
      </c>
      <c r="B12" s="16"/>
      <c r="C12" s="7">
        <v>239276</v>
      </c>
      <c r="D12" s="16"/>
      <c r="E12" s="7">
        <f t="shared" ref="E12:L12" si="12">SUM(E9:E11)</f>
        <v>0</v>
      </c>
      <c r="F12" s="7">
        <f t="shared" si="12"/>
        <v>0</v>
      </c>
      <c r="G12" s="7">
        <f t="shared" si="12"/>
        <v>0</v>
      </c>
      <c r="H12" s="7">
        <f t="shared" si="12"/>
        <v>0</v>
      </c>
      <c r="I12" s="7">
        <f t="shared" si="12"/>
        <v>0</v>
      </c>
      <c r="J12" s="7">
        <f t="shared" si="12"/>
        <v>0</v>
      </c>
      <c r="K12" s="7">
        <f t="shared" si="12"/>
        <v>0</v>
      </c>
      <c r="L12" s="7">
        <f t="shared" si="12"/>
        <v>0</v>
      </c>
      <c r="M12" s="16"/>
      <c r="N12" s="7">
        <f t="shared" si="3"/>
        <v>0</v>
      </c>
      <c r="O12" s="16"/>
      <c r="P12" s="16"/>
      <c r="Q12" s="7">
        <v>239276</v>
      </c>
      <c r="R12" s="16"/>
      <c r="S12" s="16"/>
      <c r="T12" s="7">
        <v>244615</v>
      </c>
      <c r="U12" s="16"/>
      <c r="V12" s="7">
        <f t="shared" ref="V12:AC12" si="13">SUM(V9:V11)</f>
        <v>0</v>
      </c>
      <c r="W12" s="7">
        <f t="shared" si="13"/>
        <v>0</v>
      </c>
      <c r="X12" s="7">
        <f t="shared" si="13"/>
        <v>0</v>
      </c>
      <c r="Y12" s="7">
        <f t="shared" si="13"/>
        <v>0</v>
      </c>
      <c r="Z12" s="7">
        <f t="shared" si="13"/>
        <v>0</v>
      </c>
      <c r="AA12" s="7">
        <f t="shared" si="13"/>
        <v>0</v>
      </c>
      <c r="AB12" s="7">
        <f t="shared" si="13"/>
        <v>0</v>
      </c>
      <c r="AC12" s="7">
        <f t="shared" si="13"/>
        <v>0</v>
      </c>
      <c r="AD12" s="16"/>
      <c r="AE12" s="7">
        <f t="shared" si="0"/>
        <v>0</v>
      </c>
      <c r="AF12" s="16"/>
      <c r="AG12" s="16"/>
      <c r="AH12" s="7">
        <v>244615</v>
      </c>
      <c r="AI12" s="7"/>
      <c r="AJ12" s="16"/>
      <c r="AK12" s="7">
        <v>252346</v>
      </c>
      <c r="AL12" s="16"/>
      <c r="AM12" s="7">
        <f t="shared" ref="AM12:AT12" si="14">SUM(AM9:AM11)</f>
        <v>0</v>
      </c>
      <c r="AN12" s="7">
        <f t="shared" si="14"/>
        <v>0</v>
      </c>
      <c r="AO12" s="7">
        <f t="shared" si="14"/>
        <v>0</v>
      </c>
      <c r="AP12" s="7">
        <f t="shared" si="14"/>
        <v>0</v>
      </c>
      <c r="AQ12" s="7">
        <f t="shared" si="14"/>
        <v>0</v>
      </c>
      <c r="AR12" s="7">
        <f t="shared" si="14"/>
        <v>0</v>
      </c>
      <c r="AS12" s="7">
        <f t="shared" si="14"/>
        <v>0</v>
      </c>
      <c r="AT12" s="7">
        <f t="shared" si="14"/>
        <v>0</v>
      </c>
      <c r="AU12" s="16"/>
      <c r="AV12" s="7">
        <f t="shared" si="4"/>
        <v>0</v>
      </c>
      <c r="AW12" s="16"/>
      <c r="AX12" s="16"/>
      <c r="AY12" s="7">
        <v>252346</v>
      </c>
      <c r="AZ12" s="16"/>
      <c r="BA12" s="16"/>
      <c r="BB12" s="7">
        <v>258484.00000000003</v>
      </c>
      <c r="BC12" s="16"/>
      <c r="BD12" s="7">
        <f t="shared" ref="BD12:BK12" si="15">SUM(BD9:BD11)</f>
        <v>0</v>
      </c>
      <c r="BE12" s="7">
        <f t="shared" si="15"/>
        <v>0</v>
      </c>
      <c r="BF12" s="7">
        <f t="shared" si="15"/>
        <v>0</v>
      </c>
      <c r="BG12" s="7">
        <f t="shared" si="15"/>
        <v>0</v>
      </c>
      <c r="BH12" s="7">
        <f t="shared" si="15"/>
        <v>0</v>
      </c>
      <c r="BI12" s="7">
        <f t="shared" si="15"/>
        <v>0</v>
      </c>
      <c r="BJ12" s="7">
        <f t="shared" si="15"/>
        <v>0</v>
      </c>
      <c r="BK12" s="7">
        <f t="shared" si="15"/>
        <v>0</v>
      </c>
      <c r="BL12" s="16"/>
      <c r="BM12" s="7">
        <f t="shared" si="5"/>
        <v>0</v>
      </c>
      <c r="BN12" s="16"/>
      <c r="BO12" s="16"/>
      <c r="BP12" s="7">
        <v>258484.00000000003</v>
      </c>
      <c r="BQ12" s="15"/>
      <c r="BR12" s="16"/>
      <c r="BS12" s="7">
        <v>258832</v>
      </c>
      <c r="BT12" s="16"/>
      <c r="BU12" s="7">
        <f t="shared" ref="BU12:CB12" si="16">SUM(BU9:BU11)</f>
        <v>0</v>
      </c>
      <c r="BV12" s="7">
        <f t="shared" si="16"/>
        <v>0</v>
      </c>
      <c r="BW12" s="7">
        <f t="shared" si="16"/>
        <v>0</v>
      </c>
      <c r="BX12" s="7">
        <f t="shared" si="16"/>
        <v>0</v>
      </c>
      <c r="BY12" s="7">
        <f t="shared" si="16"/>
        <v>0</v>
      </c>
      <c r="BZ12" s="7">
        <f t="shared" si="16"/>
        <v>0</v>
      </c>
      <c r="CA12" s="7">
        <f t="shared" si="16"/>
        <v>0</v>
      </c>
      <c r="CB12" s="7">
        <f t="shared" si="16"/>
        <v>0</v>
      </c>
      <c r="CC12" s="16"/>
      <c r="CD12" s="7">
        <f t="shared" si="6"/>
        <v>0</v>
      </c>
      <c r="CE12" s="16"/>
      <c r="CF12" s="16"/>
      <c r="CG12" s="7">
        <v>258832</v>
      </c>
      <c r="CH12" s="15"/>
      <c r="CI12" s="16"/>
      <c r="CJ12" s="7">
        <v>267334</v>
      </c>
      <c r="CK12" s="16"/>
      <c r="CL12" s="7">
        <f t="shared" ref="CL12:CS12" si="17">SUM(CL9:CL11)</f>
        <v>0</v>
      </c>
      <c r="CM12" s="7">
        <f t="shared" si="17"/>
        <v>0</v>
      </c>
      <c r="CN12" s="7">
        <f t="shared" si="17"/>
        <v>0</v>
      </c>
      <c r="CO12" s="7">
        <f t="shared" si="17"/>
        <v>0</v>
      </c>
      <c r="CP12" s="7">
        <f t="shared" si="17"/>
        <v>0</v>
      </c>
      <c r="CQ12" s="7">
        <f t="shared" si="17"/>
        <v>0</v>
      </c>
      <c r="CR12" s="7">
        <f t="shared" si="17"/>
        <v>0</v>
      </c>
      <c r="CS12" s="7">
        <f t="shared" si="17"/>
        <v>0</v>
      </c>
      <c r="CT12" s="16"/>
      <c r="CU12" s="7">
        <f t="shared" si="7"/>
        <v>0</v>
      </c>
      <c r="CV12" s="16"/>
      <c r="CW12" s="16"/>
      <c r="CX12" s="7">
        <v>267334</v>
      </c>
      <c r="CY12" s="7"/>
      <c r="CZ12" s="16"/>
      <c r="DA12" s="7">
        <v>276075</v>
      </c>
      <c r="DB12" s="16"/>
      <c r="DC12" s="7">
        <f t="shared" ref="DC12:DJ12" si="18">SUM(DC9:DC11)</f>
        <v>0</v>
      </c>
      <c r="DD12" s="7">
        <f t="shared" si="18"/>
        <v>0</v>
      </c>
      <c r="DE12" s="7">
        <f t="shared" si="18"/>
        <v>0</v>
      </c>
      <c r="DF12" s="7">
        <f t="shared" si="18"/>
        <v>0</v>
      </c>
      <c r="DG12" s="7">
        <f t="shared" si="18"/>
        <v>0</v>
      </c>
      <c r="DH12" s="7">
        <f t="shared" si="18"/>
        <v>0</v>
      </c>
      <c r="DI12" s="7">
        <f t="shared" si="18"/>
        <v>0</v>
      </c>
      <c r="DJ12" s="7">
        <f t="shared" si="18"/>
        <v>0</v>
      </c>
      <c r="DK12" s="16"/>
      <c r="DL12" s="7">
        <f t="shared" si="8"/>
        <v>0</v>
      </c>
      <c r="DM12" s="16"/>
      <c r="DN12" s="16"/>
      <c r="DO12" s="7">
        <v>276075</v>
      </c>
      <c r="DP12" s="16"/>
      <c r="DQ12" s="16"/>
      <c r="DR12" s="7">
        <v>278131</v>
      </c>
      <c r="DS12" s="16"/>
      <c r="DT12" s="7">
        <f t="shared" ref="DT12:EA12" si="19">SUM(DT9:DT11)</f>
        <v>0</v>
      </c>
      <c r="DU12" s="7">
        <f t="shared" si="19"/>
        <v>0</v>
      </c>
      <c r="DV12" s="7">
        <f t="shared" si="19"/>
        <v>0</v>
      </c>
      <c r="DW12" s="7">
        <f t="shared" si="19"/>
        <v>0</v>
      </c>
      <c r="DX12" s="7">
        <f t="shared" si="19"/>
        <v>0</v>
      </c>
      <c r="DY12" s="7">
        <f t="shared" si="19"/>
        <v>0</v>
      </c>
      <c r="DZ12" s="7">
        <f t="shared" si="19"/>
        <v>0</v>
      </c>
      <c r="EA12" s="7">
        <f t="shared" si="19"/>
        <v>0</v>
      </c>
      <c r="EB12" s="16"/>
      <c r="EC12" s="7">
        <f t="shared" si="9"/>
        <v>0</v>
      </c>
      <c r="ED12" s="16"/>
      <c r="EE12" s="16"/>
      <c r="EF12" s="7">
        <v>278131</v>
      </c>
      <c r="EG12" s="9"/>
      <c r="EH12" s="9"/>
      <c r="EI12" s="16"/>
      <c r="EJ12" s="7">
        <v>994721</v>
      </c>
      <c r="EK12" s="16"/>
      <c r="EL12" s="7">
        <f t="shared" ref="EL12:ES12" si="20">SUM(EL9:EL11)</f>
        <v>0</v>
      </c>
      <c r="EM12" s="7">
        <f t="shared" si="20"/>
        <v>0</v>
      </c>
      <c r="EN12" s="7">
        <f t="shared" si="20"/>
        <v>0</v>
      </c>
      <c r="EO12" s="7">
        <f t="shared" si="20"/>
        <v>0</v>
      </c>
      <c r="EP12" s="7">
        <f t="shared" si="20"/>
        <v>0</v>
      </c>
      <c r="EQ12" s="7">
        <f t="shared" si="20"/>
        <v>0</v>
      </c>
      <c r="ER12" s="7">
        <f t="shared" si="20"/>
        <v>0</v>
      </c>
      <c r="ES12" s="7">
        <f t="shared" si="20"/>
        <v>0</v>
      </c>
      <c r="ET12" s="16"/>
      <c r="EU12" s="7">
        <f t="shared" si="10"/>
        <v>0</v>
      </c>
      <c r="EV12" s="16"/>
      <c r="EW12" s="16"/>
      <c r="EX12" s="7">
        <v>994721</v>
      </c>
      <c r="EY12" s="16"/>
      <c r="EZ12" s="16"/>
      <c r="FA12" s="7">
        <v>1080372</v>
      </c>
      <c r="FB12" s="16"/>
      <c r="FC12" s="7">
        <f>SUM(FC9:FC11)</f>
        <v>0</v>
      </c>
      <c r="FD12" s="7">
        <f t="shared" ref="FD12:FJ12" si="21">SUM(FD9:FD11)</f>
        <v>0</v>
      </c>
      <c r="FE12" s="7">
        <f t="shared" si="21"/>
        <v>0</v>
      </c>
      <c r="FF12" s="7">
        <f t="shared" si="21"/>
        <v>0</v>
      </c>
      <c r="FG12" s="7">
        <f t="shared" si="21"/>
        <v>0</v>
      </c>
      <c r="FH12" s="7">
        <f t="shared" si="21"/>
        <v>0</v>
      </c>
      <c r="FI12" s="7">
        <f t="shared" si="21"/>
        <v>0</v>
      </c>
      <c r="FJ12" s="7">
        <f t="shared" si="21"/>
        <v>0</v>
      </c>
      <c r="FK12" s="16"/>
      <c r="FL12" s="7">
        <f t="shared" si="11"/>
        <v>0</v>
      </c>
      <c r="FM12" s="16"/>
      <c r="FN12" s="16"/>
      <c r="FO12" s="7">
        <v>1080372</v>
      </c>
      <c r="FQ12" s="193"/>
      <c r="FR12" s="193"/>
      <c r="FS12" s="194"/>
      <c r="FU12" s="162"/>
      <c r="FW12" s="193"/>
    </row>
    <row r="13" spans="1:179" x14ac:dyDescent="0.3">
      <c r="A13" s="17" t="s">
        <v>48</v>
      </c>
      <c r="B13" s="18"/>
      <c r="C13" s="14">
        <v>57176</v>
      </c>
      <c r="D13" s="11"/>
      <c r="E13" s="14">
        <v>0</v>
      </c>
      <c r="F13" s="14">
        <v>0</v>
      </c>
      <c r="G13" s="14">
        <v>0</v>
      </c>
      <c r="H13" s="14">
        <v>0</v>
      </c>
      <c r="I13" s="14">
        <v>0</v>
      </c>
      <c r="J13" s="14">
        <v>0</v>
      </c>
      <c r="K13" s="14">
        <v>0</v>
      </c>
      <c r="L13" s="14">
        <v>0</v>
      </c>
      <c r="M13" s="22"/>
      <c r="N13" s="14">
        <f t="shared" si="3"/>
        <v>0</v>
      </c>
      <c r="O13" s="11"/>
      <c r="P13" s="22"/>
      <c r="Q13" s="14">
        <v>57176</v>
      </c>
      <c r="R13" s="11"/>
      <c r="S13" s="11"/>
      <c r="T13" s="14">
        <v>63739</v>
      </c>
      <c r="U13" s="11"/>
      <c r="V13" s="14">
        <v>0</v>
      </c>
      <c r="W13" s="14">
        <v>0</v>
      </c>
      <c r="X13" s="14">
        <v>0</v>
      </c>
      <c r="Y13" s="14">
        <v>0</v>
      </c>
      <c r="Z13" s="14">
        <v>0</v>
      </c>
      <c r="AA13" s="14">
        <v>0</v>
      </c>
      <c r="AB13" s="14">
        <v>0</v>
      </c>
      <c r="AC13" s="14">
        <v>0</v>
      </c>
      <c r="AD13" s="22"/>
      <c r="AE13" s="14">
        <f t="shared" si="0"/>
        <v>0</v>
      </c>
      <c r="AF13" s="11"/>
      <c r="AG13" s="22"/>
      <c r="AH13" s="14">
        <v>63739</v>
      </c>
      <c r="AI13" s="11"/>
      <c r="AJ13" s="11"/>
      <c r="AK13" s="14">
        <v>72146</v>
      </c>
      <c r="AL13" s="11"/>
      <c r="AM13" s="14">
        <v>0</v>
      </c>
      <c r="AN13" s="14">
        <v>0</v>
      </c>
      <c r="AO13" s="14">
        <v>0</v>
      </c>
      <c r="AP13" s="14">
        <v>0</v>
      </c>
      <c r="AQ13" s="14">
        <v>0</v>
      </c>
      <c r="AR13" s="14">
        <v>0</v>
      </c>
      <c r="AS13" s="14">
        <v>0</v>
      </c>
      <c r="AT13" s="14">
        <v>0</v>
      </c>
      <c r="AU13" s="22"/>
      <c r="AV13" s="14">
        <f t="shared" si="4"/>
        <v>0</v>
      </c>
      <c r="AW13" s="11"/>
      <c r="AX13" s="22"/>
      <c r="AY13" s="14">
        <v>72146</v>
      </c>
      <c r="AZ13" s="10"/>
      <c r="BA13" s="10"/>
      <c r="BB13" s="14">
        <v>102589</v>
      </c>
      <c r="BC13" s="11"/>
      <c r="BD13" s="14">
        <v>0</v>
      </c>
      <c r="BE13" s="14">
        <v>0</v>
      </c>
      <c r="BF13" s="14">
        <v>0</v>
      </c>
      <c r="BG13" s="14">
        <v>0</v>
      </c>
      <c r="BH13" s="14">
        <v>0</v>
      </c>
      <c r="BI13" s="14">
        <v>0</v>
      </c>
      <c r="BJ13" s="14">
        <v>0</v>
      </c>
      <c r="BK13" s="14">
        <v>0</v>
      </c>
      <c r="BL13" s="22"/>
      <c r="BM13" s="14">
        <f t="shared" si="5"/>
        <v>0</v>
      </c>
      <c r="BN13" s="11"/>
      <c r="BO13" s="22"/>
      <c r="BP13" s="14">
        <v>102589</v>
      </c>
      <c r="BQ13" s="17"/>
      <c r="BR13" s="17"/>
      <c r="BS13" s="14">
        <v>42639</v>
      </c>
      <c r="BT13" s="11"/>
      <c r="BU13" s="14">
        <v>0</v>
      </c>
      <c r="BV13" s="14">
        <v>0</v>
      </c>
      <c r="BW13" s="14">
        <v>0</v>
      </c>
      <c r="BX13" s="14">
        <v>0</v>
      </c>
      <c r="BY13" s="14">
        <v>0</v>
      </c>
      <c r="BZ13" s="14">
        <v>0</v>
      </c>
      <c r="CA13" s="14">
        <v>0</v>
      </c>
      <c r="CB13" s="14">
        <v>0</v>
      </c>
      <c r="CC13" s="22"/>
      <c r="CD13" s="14">
        <f t="shared" si="6"/>
        <v>0</v>
      </c>
      <c r="CE13" s="11"/>
      <c r="CF13" s="22"/>
      <c r="CG13" s="14">
        <v>42639</v>
      </c>
      <c r="CH13" s="17"/>
      <c r="CI13" s="17"/>
      <c r="CJ13" s="14">
        <v>50983</v>
      </c>
      <c r="CK13" s="11"/>
      <c r="CL13" s="14">
        <v>0</v>
      </c>
      <c r="CM13" s="14">
        <v>0</v>
      </c>
      <c r="CN13" s="14">
        <v>0</v>
      </c>
      <c r="CO13" s="14">
        <v>0</v>
      </c>
      <c r="CP13" s="14">
        <v>0</v>
      </c>
      <c r="CQ13" s="14">
        <v>0</v>
      </c>
      <c r="CR13" s="14">
        <v>0</v>
      </c>
      <c r="CS13" s="14">
        <v>0</v>
      </c>
      <c r="CT13" s="22"/>
      <c r="CU13" s="14">
        <f t="shared" si="7"/>
        <v>0</v>
      </c>
      <c r="CV13" s="11"/>
      <c r="CW13" s="22"/>
      <c r="CX13" s="14">
        <v>50983</v>
      </c>
      <c r="CY13" s="11"/>
      <c r="CZ13" s="17"/>
      <c r="DA13" s="14">
        <v>35362</v>
      </c>
      <c r="DB13" s="11"/>
      <c r="DC13" s="14">
        <v>0</v>
      </c>
      <c r="DD13" s="14">
        <v>0</v>
      </c>
      <c r="DE13" s="14">
        <v>0</v>
      </c>
      <c r="DF13" s="14">
        <v>0</v>
      </c>
      <c r="DG13" s="14">
        <v>0</v>
      </c>
      <c r="DH13" s="14">
        <v>0</v>
      </c>
      <c r="DI13" s="14">
        <v>0</v>
      </c>
      <c r="DJ13" s="14">
        <v>0</v>
      </c>
      <c r="DK13" s="22"/>
      <c r="DL13" s="14">
        <f t="shared" si="8"/>
        <v>0</v>
      </c>
      <c r="DM13" s="11"/>
      <c r="DN13" s="22"/>
      <c r="DO13" s="14">
        <v>35362</v>
      </c>
      <c r="DP13" s="17"/>
      <c r="DQ13" s="17"/>
      <c r="DR13" s="14">
        <v>69195</v>
      </c>
      <c r="DS13" s="11"/>
      <c r="DT13" s="14">
        <v>0</v>
      </c>
      <c r="DU13" s="14">
        <v>0</v>
      </c>
      <c r="DV13" s="14">
        <v>0</v>
      </c>
      <c r="DW13" s="14">
        <v>0</v>
      </c>
      <c r="DX13" s="14">
        <v>0</v>
      </c>
      <c r="DY13" s="14">
        <v>0</v>
      </c>
      <c r="DZ13" s="14">
        <v>0</v>
      </c>
      <c r="EA13" s="14">
        <v>0</v>
      </c>
      <c r="EB13" s="22"/>
      <c r="EC13" s="14">
        <f t="shared" si="9"/>
        <v>0</v>
      </c>
      <c r="ED13" s="11"/>
      <c r="EE13" s="22"/>
      <c r="EF13" s="14">
        <v>69195</v>
      </c>
      <c r="EG13" s="17"/>
      <c r="EH13" s="17"/>
      <c r="EI13" s="17"/>
      <c r="EJ13" s="14">
        <v>295650</v>
      </c>
      <c r="EK13" s="11"/>
      <c r="EL13" s="14">
        <f t="shared" ref="EL13:ES13" si="22">E13+V13+AM13+BD13</f>
        <v>0</v>
      </c>
      <c r="EM13" s="14">
        <f t="shared" si="22"/>
        <v>0</v>
      </c>
      <c r="EN13" s="14">
        <f t="shared" si="22"/>
        <v>0</v>
      </c>
      <c r="EO13" s="14">
        <f t="shared" si="22"/>
        <v>0</v>
      </c>
      <c r="EP13" s="14">
        <f t="shared" si="22"/>
        <v>0</v>
      </c>
      <c r="EQ13" s="14">
        <f t="shared" si="22"/>
        <v>0</v>
      </c>
      <c r="ER13" s="14">
        <f t="shared" si="22"/>
        <v>0</v>
      </c>
      <c r="ES13" s="14">
        <f t="shared" si="22"/>
        <v>0</v>
      </c>
      <c r="ET13" s="22"/>
      <c r="EU13" s="14">
        <f t="shared" si="10"/>
        <v>0</v>
      </c>
      <c r="EV13" s="11"/>
      <c r="EW13" s="22"/>
      <c r="EX13" s="14">
        <v>295650</v>
      </c>
      <c r="EY13" s="17"/>
      <c r="EZ13" s="17"/>
      <c r="FA13" s="14">
        <v>198180</v>
      </c>
      <c r="FB13" s="11"/>
      <c r="FC13" s="14">
        <f t="shared" ref="FC13:FJ13" si="23">BU13+CL13+DC13+DT13</f>
        <v>0</v>
      </c>
      <c r="FD13" s="14">
        <f t="shared" si="23"/>
        <v>0</v>
      </c>
      <c r="FE13" s="14">
        <f t="shared" si="23"/>
        <v>0</v>
      </c>
      <c r="FF13" s="14">
        <f t="shared" si="23"/>
        <v>0</v>
      </c>
      <c r="FG13" s="14">
        <f t="shared" si="23"/>
        <v>0</v>
      </c>
      <c r="FH13" s="14">
        <f t="shared" si="23"/>
        <v>0</v>
      </c>
      <c r="FI13" s="14">
        <f t="shared" si="23"/>
        <v>0</v>
      </c>
      <c r="FJ13" s="14">
        <f t="shared" si="23"/>
        <v>0</v>
      </c>
      <c r="FK13" s="22"/>
      <c r="FL13" s="14">
        <f t="shared" si="11"/>
        <v>0</v>
      </c>
      <c r="FM13" s="11"/>
      <c r="FN13" s="22"/>
      <c r="FO13" s="14">
        <v>198180</v>
      </c>
      <c r="FQ13" s="193"/>
      <c r="FR13" s="193"/>
      <c r="FS13" s="194"/>
      <c r="FU13" s="162"/>
      <c r="FW13" s="193"/>
    </row>
    <row r="14" spans="1:179" s="71" customFormat="1" x14ac:dyDescent="0.3">
      <c r="A14" s="19" t="s">
        <v>49</v>
      </c>
      <c r="B14" s="20"/>
      <c r="C14" s="24">
        <v>296452</v>
      </c>
      <c r="D14" s="24"/>
      <c r="E14" s="24">
        <f t="shared" ref="E14:L14" si="24">SUM(E12:E13)</f>
        <v>0</v>
      </c>
      <c r="F14" s="24">
        <f t="shared" si="24"/>
        <v>0</v>
      </c>
      <c r="G14" s="24">
        <f t="shared" si="24"/>
        <v>0</v>
      </c>
      <c r="H14" s="24">
        <f t="shared" si="24"/>
        <v>0</v>
      </c>
      <c r="I14" s="24">
        <f t="shared" si="24"/>
        <v>0</v>
      </c>
      <c r="J14" s="24">
        <f t="shared" si="24"/>
        <v>0</v>
      </c>
      <c r="K14" s="24">
        <f t="shared" si="24"/>
        <v>0</v>
      </c>
      <c r="L14" s="24">
        <f t="shared" si="24"/>
        <v>0</v>
      </c>
      <c r="M14" s="20"/>
      <c r="N14" s="24">
        <f t="shared" si="3"/>
        <v>0</v>
      </c>
      <c r="O14" s="24"/>
      <c r="P14" s="20"/>
      <c r="Q14" s="24">
        <v>296452</v>
      </c>
      <c r="R14" s="24"/>
      <c r="S14" s="24"/>
      <c r="T14" s="24">
        <v>308354</v>
      </c>
      <c r="U14" s="24"/>
      <c r="V14" s="24">
        <f t="shared" ref="V14:AC14" si="25">SUM(V12:V13)</f>
        <v>0</v>
      </c>
      <c r="W14" s="24">
        <f t="shared" si="25"/>
        <v>0</v>
      </c>
      <c r="X14" s="24">
        <f t="shared" si="25"/>
        <v>0</v>
      </c>
      <c r="Y14" s="24">
        <f t="shared" si="25"/>
        <v>0</v>
      </c>
      <c r="Z14" s="24">
        <f t="shared" si="25"/>
        <v>0</v>
      </c>
      <c r="AA14" s="24">
        <f t="shared" si="25"/>
        <v>0</v>
      </c>
      <c r="AB14" s="24">
        <f t="shared" si="25"/>
        <v>0</v>
      </c>
      <c r="AC14" s="24">
        <f t="shared" si="25"/>
        <v>0</v>
      </c>
      <c r="AD14" s="20"/>
      <c r="AE14" s="24">
        <f t="shared" si="0"/>
        <v>0</v>
      </c>
      <c r="AF14" s="24"/>
      <c r="AG14" s="20"/>
      <c r="AH14" s="24">
        <v>308354</v>
      </c>
      <c r="AI14" s="24"/>
      <c r="AJ14" s="24"/>
      <c r="AK14" s="24">
        <v>324492</v>
      </c>
      <c r="AL14" s="24"/>
      <c r="AM14" s="24">
        <f t="shared" ref="AM14:AT14" si="26">SUM(AM12:AM13)</f>
        <v>0</v>
      </c>
      <c r="AN14" s="24">
        <f t="shared" si="26"/>
        <v>0</v>
      </c>
      <c r="AO14" s="24">
        <f t="shared" si="26"/>
        <v>0</v>
      </c>
      <c r="AP14" s="24">
        <f t="shared" si="26"/>
        <v>0</v>
      </c>
      <c r="AQ14" s="24">
        <f t="shared" si="26"/>
        <v>0</v>
      </c>
      <c r="AR14" s="24">
        <f t="shared" si="26"/>
        <v>0</v>
      </c>
      <c r="AS14" s="24">
        <f t="shared" si="26"/>
        <v>0</v>
      </c>
      <c r="AT14" s="24">
        <f t="shared" si="26"/>
        <v>0</v>
      </c>
      <c r="AU14" s="20"/>
      <c r="AV14" s="24">
        <f t="shared" si="4"/>
        <v>0</v>
      </c>
      <c r="AW14" s="24"/>
      <c r="AX14" s="20"/>
      <c r="AY14" s="24">
        <v>324492</v>
      </c>
      <c r="AZ14" s="25"/>
      <c r="BA14" s="25"/>
      <c r="BB14" s="24">
        <v>361073</v>
      </c>
      <c r="BC14" s="24"/>
      <c r="BD14" s="24">
        <f t="shared" ref="BD14:BK14" si="27">SUM(BD12:BD13)</f>
        <v>0</v>
      </c>
      <c r="BE14" s="24">
        <f t="shared" si="27"/>
        <v>0</v>
      </c>
      <c r="BF14" s="24">
        <f t="shared" si="27"/>
        <v>0</v>
      </c>
      <c r="BG14" s="24">
        <f t="shared" si="27"/>
        <v>0</v>
      </c>
      <c r="BH14" s="24">
        <f t="shared" si="27"/>
        <v>0</v>
      </c>
      <c r="BI14" s="24">
        <f t="shared" si="27"/>
        <v>0</v>
      </c>
      <c r="BJ14" s="24">
        <f t="shared" si="27"/>
        <v>0</v>
      </c>
      <c r="BK14" s="24">
        <f t="shared" si="27"/>
        <v>0</v>
      </c>
      <c r="BL14" s="20"/>
      <c r="BM14" s="24">
        <f t="shared" si="5"/>
        <v>0</v>
      </c>
      <c r="BN14" s="24"/>
      <c r="BO14" s="20"/>
      <c r="BP14" s="24">
        <v>361073</v>
      </c>
      <c r="BQ14" s="19"/>
      <c r="BR14" s="19"/>
      <c r="BS14" s="24">
        <v>301471</v>
      </c>
      <c r="BT14" s="24"/>
      <c r="BU14" s="24">
        <f t="shared" ref="BU14:CB14" si="28">SUM(BU12:BU13)</f>
        <v>0</v>
      </c>
      <c r="BV14" s="24">
        <f t="shared" si="28"/>
        <v>0</v>
      </c>
      <c r="BW14" s="24">
        <f t="shared" si="28"/>
        <v>0</v>
      </c>
      <c r="BX14" s="24">
        <f t="shared" si="28"/>
        <v>0</v>
      </c>
      <c r="BY14" s="24">
        <f t="shared" si="28"/>
        <v>0</v>
      </c>
      <c r="BZ14" s="24">
        <f t="shared" si="28"/>
        <v>0</v>
      </c>
      <c r="CA14" s="24">
        <f t="shared" si="28"/>
        <v>0</v>
      </c>
      <c r="CB14" s="24">
        <f t="shared" si="28"/>
        <v>0</v>
      </c>
      <c r="CC14" s="20"/>
      <c r="CD14" s="24">
        <f t="shared" si="6"/>
        <v>0</v>
      </c>
      <c r="CE14" s="24"/>
      <c r="CF14" s="20"/>
      <c r="CG14" s="24">
        <v>301471</v>
      </c>
      <c r="CH14" s="19"/>
      <c r="CI14" s="19"/>
      <c r="CJ14" s="24">
        <v>318317</v>
      </c>
      <c r="CK14" s="24"/>
      <c r="CL14" s="24">
        <f t="shared" ref="CL14:CS14" si="29">SUM(CL12:CL13)</f>
        <v>0</v>
      </c>
      <c r="CM14" s="24">
        <f t="shared" si="29"/>
        <v>0</v>
      </c>
      <c r="CN14" s="24">
        <f t="shared" si="29"/>
        <v>0</v>
      </c>
      <c r="CO14" s="24">
        <f t="shared" si="29"/>
        <v>0</v>
      </c>
      <c r="CP14" s="24">
        <f t="shared" si="29"/>
        <v>0</v>
      </c>
      <c r="CQ14" s="24">
        <f t="shared" si="29"/>
        <v>0</v>
      </c>
      <c r="CR14" s="24">
        <f t="shared" si="29"/>
        <v>0</v>
      </c>
      <c r="CS14" s="24">
        <f t="shared" si="29"/>
        <v>0</v>
      </c>
      <c r="CT14" s="20"/>
      <c r="CU14" s="24">
        <f t="shared" si="7"/>
        <v>0</v>
      </c>
      <c r="CV14" s="24"/>
      <c r="CW14" s="20"/>
      <c r="CX14" s="24">
        <v>318317</v>
      </c>
      <c r="CY14" s="24"/>
      <c r="CZ14" s="19"/>
      <c r="DA14" s="24">
        <v>311437</v>
      </c>
      <c r="DB14" s="24"/>
      <c r="DC14" s="24">
        <f t="shared" ref="DC14:DJ14" si="30">SUM(DC12:DC13)</f>
        <v>0</v>
      </c>
      <c r="DD14" s="24">
        <f t="shared" si="30"/>
        <v>0</v>
      </c>
      <c r="DE14" s="24">
        <f t="shared" si="30"/>
        <v>0</v>
      </c>
      <c r="DF14" s="24">
        <f t="shared" si="30"/>
        <v>0</v>
      </c>
      <c r="DG14" s="24">
        <f t="shared" si="30"/>
        <v>0</v>
      </c>
      <c r="DH14" s="24">
        <f t="shared" si="30"/>
        <v>0</v>
      </c>
      <c r="DI14" s="24">
        <f t="shared" si="30"/>
        <v>0</v>
      </c>
      <c r="DJ14" s="24">
        <f t="shared" si="30"/>
        <v>0</v>
      </c>
      <c r="DK14" s="20"/>
      <c r="DL14" s="24">
        <f t="shared" si="8"/>
        <v>0</v>
      </c>
      <c r="DM14" s="24"/>
      <c r="DN14" s="20"/>
      <c r="DO14" s="24">
        <v>311437</v>
      </c>
      <c r="DP14" s="19"/>
      <c r="DQ14" s="19"/>
      <c r="DR14" s="24">
        <v>347326</v>
      </c>
      <c r="DS14" s="24"/>
      <c r="DT14" s="24">
        <f t="shared" ref="DT14:EA14" si="31">SUM(DT12:DT13)</f>
        <v>0</v>
      </c>
      <c r="DU14" s="24">
        <f t="shared" si="31"/>
        <v>0</v>
      </c>
      <c r="DV14" s="24">
        <f t="shared" si="31"/>
        <v>0</v>
      </c>
      <c r="DW14" s="24">
        <f t="shared" si="31"/>
        <v>0</v>
      </c>
      <c r="DX14" s="24">
        <f t="shared" si="31"/>
        <v>0</v>
      </c>
      <c r="DY14" s="24">
        <f t="shared" si="31"/>
        <v>0</v>
      </c>
      <c r="DZ14" s="24">
        <f t="shared" si="31"/>
        <v>0</v>
      </c>
      <c r="EA14" s="24">
        <f t="shared" si="31"/>
        <v>0</v>
      </c>
      <c r="EB14" s="20"/>
      <c r="EC14" s="24">
        <f t="shared" si="9"/>
        <v>0</v>
      </c>
      <c r="ED14" s="24"/>
      <c r="EE14" s="20"/>
      <c r="EF14" s="24">
        <v>347326</v>
      </c>
      <c r="EG14" s="97"/>
      <c r="EH14" s="97"/>
      <c r="EI14" s="19"/>
      <c r="EJ14" s="24">
        <v>1290371</v>
      </c>
      <c r="EK14" s="24"/>
      <c r="EL14" s="24">
        <f t="shared" ref="EL14:ES14" si="32">SUM(EL12:EL13)</f>
        <v>0</v>
      </c>
      <c r="EM14" s="24">
        <f t="shared" si="32"/>
        <v>0</v>
      </c>
      <c r="EN14" s="24">
        <f t="shared" si="32"/>
        <v>0</v>
      </c>
      <c r="EO14" s="24">
        <f t="shared" si="32"/>
        <v>0</v>
      </c>
      <c r="EP14" s="24">
        <f t="shared" si="32"/>
        <v>0</v>
      </c>
      <c r="EQ14" s="24">
        <f t="shared" si="32"/>
        <v>0</v>
      </c>
      <c r="ER14" s="24">
        <f t="shared" si="32"/>
        <v>0</v>
      </c>
      <c r="ES14" s="24">
        <f t="shared" si="32"/>
        <v>0</v>
      </c>
      <c r="ET14" s="20"/>
      <c r="EU14" s="24">
        <f t="shared" si="10"/>
        <v>0</v>
      </c>
      <c r="EV14" s="24"/>
      <c r="EW14" s="20"/>
      <c r="EX14" s="24">
        <v>1290371</v>
      </c>
      <c r="EY14" s="19"/>
      <c r="EZ14" s="19"/>
      <c r="FA14" s="24">
        <v>1278552</v>
      </c>
      <c r="FB14" s="24"/>
      <c r="FC14" s="24">
        <f>SUM(FC12:FC13)</f>
        <v>0</v>
      </c>
      <c r="FD14" s="24">
        <f t="shared" ref="FD14:FJ14" si="33">SUM(FD12:FD13)</f>
        <v>0</v>
      </c>
      <c r="FE14" s="24">
        <f t="shared" si="33"/>
        <v>0</v>
      </c>
      <c r="FF14" s="24">
        <f t="shared" si="33"/>
        <v>0</v>
      </c>
      <c r="FG14" s="24">
        <f t="shared" si="33"/>
        <v>0</v>
      </c>
      <c r="FH14" s="24">
        <f t="shared" si="33"/>
        <v>0</v>
      </c>
      <c r="FI14" s="24">
        <f t="shared" si="33"/>
        <v>0</v>
      </c>
      <c r="FJ14" s="24">
        <f t="shared" si="33"/>
        <v>0</v>
      </c>
      <c r="FK14" s="20"/>
      <c r="FL14" s="24">
        <f t="shared" si="11"/>
        <v>0</v>
      </c>
      <c r="FM14" s="24"/>
      <c r="FN14" s="20"/>
      <c r="FO14" s="24">
        <v>1278552</v>
      </c>
      <c r="FQ14" s="193"/>
      <c r="FR14" s="193"/>
      <c r="FS14" s="194"/>
      <c r="FU14" s="162"/>
      <c r="FW14" s="193"/>
    </row>
    <row r="15" spans="1:179" x14ac:dyDescent="0.3">
      <c r="A15" s="17" t="s">
        <v>50</v>
      </c>
      <c r="B15" s="22"/>
      <c r="C15" s="11">
        <v>78758</v>
      </c>
      <c r="D15" s="11"/>
      <c r="E15" s="11">
        <v>0</v>
      </c>
      <c r="F15" s="11">
        <v>0</v>
      </c>
      <c r="G15" s="11">
        <v>0</v>
      </c>
      <c r="H15" s="11">
        <v>0</v>
      </c>
      <c r="I15" s="11">
        <v>0</v>
      </c>
      <c r="J15" s="11">
        <v>0</v>
      </c>
      <c r="K15" s="11">
        <v>0</v>
      </c>
      <c r="L15" s="11">
        <v>0</v>
      </c>
      <c r="M15" s="22"/>
      <c r="N15" s="11">
        <f t="shared" si="3"/>
        <v>0</v>
      </c>
      <c r="O15" s="11"/>
      <c r="P15" s="22"/>
      <c r="Q15" s="11">
        <v>78758</v>
      </c>
      <c r="R15" s="11"/>
      <c r="S15" s="11"/>
      <c r="T15" s="11">
        <v>84043</v>
      </c>
      <c r="U15" s="11"/>
      <c r="V15" s="11">
        <v>0</v>
      </c>
      <c r="W15" s="11">
        <v>0</v>
      </c>
      <c r="X15" s="11">
        <v>0</v>
      </c>
      <c r="Y15" s="11">
        <v>0</v>
      </c>
      <c r="Z15" s="11">
        <v>0</v>
      </c>
      <c r="AA15" s="11">
        <v>0</v>
      </c>
      <c r="AB15" s="11">
        <v>0</v>
      </c>
      <c r="AC15" s="11">
        <v>0</v>
      </c>
      <c r="AD15" s="22"/>
      <c r="AE15" s="11">
        <f t="shared" si="0"/>
        <v>0</v>
      </c>
      <c r="AF15" s="11"/>
      <c r="AG15" s="22"/>
      <c r="AH15" s="11">
        <v>84043</v>
      </c>
      <c r="AI15" s="11"/>
      <c r="AJ15" s="11"/>
      <c r="AK15" s="11">
        <v>77600</v>
      </c>
      <c r="AL15" s="11"/>
      <c r="AM15" s="11">
        <v>0</v>
      </c>
      <c r="AN15" s="11">
        <v>0</v>
      </c>
      <c r="AO15" s="11">
        <v>0</v>
      </c>
      <c r="AP15" s="11">
        <v>0</v>
      </c>
      <c r="AQ15" s="11">
        <v>0</v>
      </c>
      <c r="AR15" s="11">
        <v>0</v>
      </c>
      <c r="AS15" s="11">
        <v>0</v>
      </c>
      <c r="AT15" s="11">
        <v>0</v>
      </c>
      <c r="AU15" s="22"/>
      <c r="AV15" s="11">
        <f t="shared" si="4"/>
        <v>0</v>
      </c>
      <c r="AW15" s="11"/>
      <c r="AX15" s="22"/>
      <c r="AY15" s="11">
        <v>77600</v>
      </c>
      <c r="AZ15" s="10"/>
      <c r="BA15" s="10"/>
      <c r="BB15" s="11">
        <v>85732</v>
      </c>
      <c r="BC15" s="11"/>
      <c r="BD15" s="11">
        <v>0</v>
      </c>
      <c r="BE15" s="11">
        <v>0</v>
      </c>
      <c r="BF15" s="11">
        <v>0</v>
      </c>
      <c r="BG15" s="11">
        <v>0</v>
      </c>
      <c r="BH15" s="11">
        <v>0</v>
      </c>
      <c r="BI15" s="11">
        <v>0</v>
      </c>
      <c r="BJ15" s="11">
        <v>0</v>
      </c>
      <c r="BK15" s="11">
        <v>0</v>
      </c>
      <c r="BL15" s="22"/>
      <c r="BM15" s="11">
        <f t="shared" si="5"/>
        <v>0</v>
      </c>
      <c r="BN15" s="11"/>
      <c r="BO15" s="22"/>
      <c r="BP15" s="11">
        <v>85732</v>
      </c>
      <c r="BQ15" s="17"/>
      <c r="BR15" s="17"/>
      <c r="BS15" s="11">
        <v>81333</v>
      </c>
      <c r="BT15" s="11"/>
      <c r="BU15" s="11">
        <v>0</v>
      </c>
      <c r="BV15" s="11">
        <v>0</v>
      </c>
      <c r="BW15" s="11">
        <v>0</v>
      </c>
      <c r="BX15" s="11">
        <v>0</v>
      </c>
      <c r="BY15" s="11">
        <v>0</v>
      </c>
      <c r="BZ15" s="11">
        <v>0</v>
      </c>
      <c r="CA15" s="11">
        <v>0</v>
      </c>
      <c r="CB15" s="11">
        <v>0</v>
      </c>
      <c r="CC15" s="22"/>
      <c r="CD15" s="11">
        <f t="shared" si="6"/>
        <v>0</v>
      </c>
      <c r="CE15" s="11"/>
      <c r="CF15" s="22"/>
      <c r="CG15" s="11">
        <v>81333</v>
      </c>
      <c r="CH15" s="17"/>
      <c r="CI15" s="17"/>
      <c r="CJ15" s="11">
        <v>95024</v>
      </c>
      <c r="CK15" s="11"/>
      <c r="CL15" s="11">
        <v>0</v>
      </c>
      <c r="CM15" s="11">
        <v>0</v>
      </c>
      <c r="CN15" s="11">
        <v>0</v>
      </c>
      <c r="CO15" s="11">
        <v>0</v>
      </c>
      <c r="CP15" s="11">
        <v>0</v>
      </c>
      <c r="CQ15" s="11">
        <v>0</v>
      </c>
      <c r="CR15" s="11">
        <v>0</v>
      </c>
      <c r="CS15" s="11">
        <v>0</v>
      </c>
      <c r="CT15" s="22"/>
      <c r="CU15" s="11">
        <f t="shared" si="7"/>
        <v>0</v>
      </c>
      <c r="CV15" s="11"/>
      <c r="CW15" s="22"/>
      <c r="CX15" s="11">
        <v>95024</v>
      </c>
      <c r="CY15" s="21"/>
      <c r="CZ15" s="17"/>
      <c r="DA15" s="11">
        <v>81874</v>
      </c>
      <c r="DB15" s="11"/>
      <c r="DC15" s="11">
        <v>0</v>
      </c>
      <c r="DD15" s="11">
        <v>0</v>
      </c>
      <c r="DE15" s="11">
        <v>0</v>
      </c>
      <c r="DF15" s="11">
        <v>0</v>
      </c>
      <c r="DG15" s="11">
        <v>0</v>
      </c>
      <c r="DH15" s="11">
        <v>0</v>
      </c>
      <c r="DI15" s="11">
        <v>0</v>
      </c>
      <c r="DJ15" s="11">
        <v>0</v>
      </c>
      <c r="DK15" s="22"/>
      <c r="DL15" s="11">
        <f t="shared" si="8"/>
        <v>0</v>
      </c>
      <c r="DM15" s="11"/>
      <c r="DN15" s="22"/>
      <c r="DO15" s="11">
        <v>81874</v>
      </c>
      <c r="DP15" s="17"/>
      <c r="DQ15" s="17"/>
      <c r="DR15" s="11">
        <v>101115</v>
      </c>
      <c r="DS15" s="11"/>
      <c r="DT15" s="11">
        <v>0</v>
      </c>
      <c r="DU15" s="11">
        <v>0</v>
      </c>
      <c r="DV15" s="11">
        <v>0</v>
      </c>
      <c r="DW15" s="11">
        <v>0</v>
      </c>
      <c r="DX15" s="11">
        <v>0</v>
      </c>
      <c r="DY15" s="11">
        <v>0</v>
      </c>
      <c r="DZ15" s="11">
        <v>0</v>
      </c>
      <c r="EA15" s="11">
        <v>0</v>
      </c>
      <c r="EB15" s="22"/>
      <c r="EC15" s="11">
        <f t="shared" si="9"/>
        <v>0</v>
      </c>
      <c r="ED15" s="11"/>
      <c r="EE15" s="22"/>
      <c r="EF15" s="11">
        <v>101115</v>
      </c>
      <c r="EG15" s="17"/>
      <c r="EH15" s="17"/>
      <c r="EI15" s="17"/>
      <c r="EJ15" s="11">
        <v>326134</v>
      </c>
      <c r="EK15" s="11"/>
      <c r="EL15" s="11">
        <f t="shared" ref="EL15:ES15" si="34">E15+V15+AM15+BD15</f>
        <v>0</v>
      </c>
      <c r="EM15" s="11">
        <f t="shared" si="34"/>
        <v>0</v>
      </c>
      <c r="EN15" s="11">
        <f t="shared" si="34"/>
        <v>0</v>
      </c>
      <c r="EO15" s="11">
        <f t="shared" si="34"/>
        <v>0</v>
      </c>
      <c r="EP15" s="11">
        <f t="shared" si="34"/>
        <v>0</v>
      </c>
      <c r="EQ15" s="11">
        <f t="shared" si="34"/>
        <v>0</v>
      </c>
      <c r="ER15" s="11">
        <f t="shared" si="34"/>
        <v>0</v>
      </c>
      <c r="ES15" s="11">
        <f t="shared" si="34"/>
        <v>0</v>
      </c>
      <c r="ET15" s="22"/>
      <c r="EU15" s="11">
        <f t="shared" si="10"/>
        <v>0</v>
      </c>
      <c r="EV15" s="11"/>
      <c r="EW15" s="22"/>
      <c r="EX15" s="11">
        <v>326134</v>
      </c>
      <c r="EY15" s="17"/>
      <c r="EZ15" s="17"/>
      <c r="FA15" s="11">
        <v>359346</v>
      </c>
      <c r="FB15" s="11"/>
      <c r="FC15" s="11">
        <f t="shared" ref="FC15:FJ15" si="35">BU15+CL15+DC15+DT15</f>
        <v>0</v>
      </c>
      <c r="FD15" s="11">
        <f t="shared" si="35"/>
        <v>0</v>
      </c>
      <c r="FE15" s="11">
        <f t="shared" si="35"/>
        <v>0</v>
      </c>
      <c r="FF15" s="11">
        <f t="shared" si="35"/>
        <v>0</v>
      </c>
      <c r="FG15" s="11">
        <f t="shared" si="35"/>
        <v>0</v>
      </c>
      <c r="FH15" s="11">
        <f t="shared" si="35"/>
        <v>0</v>
      </c>
      <c r="FI15" s="11">
        <f t="shared" si="35"/>
        <v>0</v>
      </c>
      <c r="FJ15" s="11">
        <f t="shared" si="35"/>
        <v>0</v>
      </c>
      <c r="FK15" s="22"/>
      <c r="FL15" s="11">
        <f t="shared" si="11"/>
        <v>0</v>
      </c>
      <c r="FM15" s="11"/>
      <c r="FN15" s="22"/>
      <c r="FO15" s="11">
        <v>359346</v>
      </c>
      <c r="FQ15" s="193"/>
      <c r="FR15" s="193"/>
      <c r="FS15" s="194"/>
      <c r="FU15" s="162"/>
      <c r="FW15" s="193"/>
    </row>
    <row r="16" spans="1:179" x14ac:dyDescent="0.3">
      <c r="A16" s="19" t="s">
        <v>51</v>
      </c>
      <c r="B16" s="26"/>
      <c r="C16" s="23">
        <v>375210</v>
      </c>
      <c r="D16" s="24"/>
      <c r="E16" s="23">
        <f t="shared" ref="E16:L16" si="36">SUM(E14:E15)</f>
        <v>0</v>
      </c>
      <c r="F16" s="23">
        <f t="shared" si="36"/>
        <v>0</v>
      </c>
      <c r="G16" s="23">
        <f t="shared" si="36"/>
        <v>0</v>
      </c>
      <c r="H16" s="23">
        <f t="shared" si="36"/>
        <v>0</v>
      </c>
      <c r="I16" s="23">
        <f t="shared" si="36"/>
        <v>0</v>
      </c>
      <c r="J16" s="23">
        <f t="shared" si="36"/>
        <v>0</v>
      </c>
      <c r="K16" s="23">
        <f t="shared" si="36"/>
        <v>0</v>
      </c>
      <c r="L16" s="23">
        <f t="shared" si="36"/>
        <v>0</v>
      </c>
      <c r="M16" s="20"/>
      <c r="N16" s="23">
        <f t="shared" si="3"/>
        <v>0</v>
      </c>
      <c r="O16" s="24"/>
      <c r="P16" s="20"/>
      <c r="Q16" s="23">
        <v>375210</v>
      </c>
      <c r="R16" s="24"/>
      <c r="S16" s="24"/>
      <c r="T16" s="23">
        <v>392397</v>
      </c>
      <c r="U16" s="24"/>
      <c r="V16" s="23">
        <f t="shared" ref="V16:AC16" si="37">SUM(V14:V15)</f>
        <v>0</v>
      </c>
      <c r="W16" s="23">
        <f t="shared" si="37"/>
        <v>0</v>
      </c>
      <c r="X16" s="23">
        <f t="shared" si="37"/>
        <v>0</v>
      </c>
      <c r="Y16" s="23">
        <f t="shared" si="37"/>
        <v>0</v>
      </c>
      <c r="Z16" s="23">
        <f t="shared" si="37"/>
        <v>0</v>
      </c>
      <c r="AA16" s="23">
        <f t="shared" si="37"/>
        <v>0</v>
      </c>
      <c r="AB16" s="23">
        <f t="shared" si="37"/>
        <v>0</v>
      </c>
      <c r="AC16" s="23">
        <f t="shared" si="37"/>
        <v>0</v>
      </c>
      <c r="AD16" s="20"/>
      <c r="AE16" s="23">
        <f t="shared" si="0"/>
        <v>0</v>
      </c>
      <c r="AF16" s="24"/>
      <c r="AG16" s="20"/>
      <c r="AH16" s="23">
        <v>392397</v>
      </c>
      <c r="AI16" s="24"/>
      <c r="AJ16" s="24"/>
      <c r="AK16" s="23">
        <v>402092</v>
      </c>
      <c r="AL16" s="24"/>
      <c r="AM16" s="23">
        <f t="shared" ref="AM16:AT16" si="38">SUM(AM14:AM15)</f>
        <v>0</v>
      </c>
      <c r="AN16" s="23">
        <f t="shared" si="38"/>
        <v>0</v>
      </c>
      <c r="AO16" s="23">
        <f t="shared" si="38"/>
        <v>0</v>
      </c>
      <c r="AP16" s="23">
        <f t="shared" si="38"/>
        <v>0</v>
      </c>
      <c r="AQ16" s="23">
        <f t="shared" si="38"/>
        <v>0</v>
      </c>
      <c r="AR16" s="23">
        <f t="shared" si="38"/>
        <v>0</v>
      </c>
      <c r="AS16" s="23">
        <f t="shared" si="38"/>
        <v>0</v>
      </c>
      <c r="AT16" s="23">
        <f t="shared" si="38"/>
        <v>0</v>
      </c>
      <c r="AU16" s="20"/>
      <c r="AV16" s="23">
        <f t="shared" si="4"/>
        <v>0</v>
      </c>
      <c r="AW16" s="24"/>
      <c r="AX16" s="20"/>
      <c r="AY16" s="23">
        <v>402092</v>
      </c>
      <c r="AZ16" s="25"/>
      <c r="BA16" s="25"/>
      <c r="BB16" s="23">
        <v>446805</v>
      </c>
      <c r="BC16" s="24"/>
      <c r="BD16" s="23">
        <f t="shared" ref="BD16:BK16" si="39">SUM(BD14:BD15)</f>
        <v>0</v>
      </c>
      <c r="BE16" s="23">
        <f t="shared" si="39"/>
        <v>0</v>
      </c>
      <c r="BF16" s="23">
        <f t="shared" si="39"/>
        <v>0</v>
      </c>
      <c r="BG16" s="23">
        <f t="shared" si="39"/>
        <v>0</v>
      </c>
      <c r="BH16" s="23">
        <f t="shared" si="39"/>
        <v>0</v>
      </c>
      <c r="BI16" s="23">
        <f t="shared" si="39"/>
        <v>0</v>
      </c>
      <c r="BJ16" s="23">
        <f t="shared" si="39"/>
        <v>0</v>
      </c>
      <c r="BK16" s="23">
        <f t="shared" si="39"/>
        <v>0</v>
      </c>
      <c r="BL16" s="20"/>
      <c r="BM16" s="23">
        <f t="shared" si="5"/>
        <v>0</v>
      </c>
      <c r="BN16" s="24"/>
      <c r="BO16" s="20"/>
      <c r="BP16" s="23">
        <v>446805</v>
      </c>
      <c r="BQ16" s="19"/>
      <c r="BR16" s="19"/>
      <c r="BS16" s="23">
        <v>382804</v>
      </c>
      <c r="BT16" s="24"/>
      <c r="BU16" s="23">
        <f t="shared" ref="BU16:CB16" si="40">SUM(BU14:BU15)</f>
        <v>0</v>
      </c>
      <c r="BV16" s="23">
        <f t="shared" si="40"/>
        <v>0</v>
      </c>
      <c r="BW16" s="23">
        <f t="shared" si="40"/>
        <v>0</v>
      </c>
      <c r="BX16" s="23">
        <f t="shared" si="40"/>
        <v>0</v>
      </c>
      <c r="BY16" s="23">
        <f t="shared" si="40"/>
        <v>0</v>
      </c>
      <c r="BZ16" s="23">
        <f t="shared" si="40"/>
        <v>0</v>
      </c>
      <c r="CA16" s="23">
        <f t="shared" si="40"/>
        <v>0</v>
      </c>
      <c r="CB16" s="23">
        <f t="shared" si="40"/>
        <v>0</v>
      </c>
      <c r="CC16" s="20"/>
      <c r="CD16" s="23">
        <f t="shared" si="6"/>
        <v>0</v>
      </c>
      <c r="CE16" s="24"/>
      <c r="CF16" s="20"/>
      <c r="CG16" s="23">
        <v>382804</v>
      </c>
      <c r="CH16" s="19"/>
      <c r="CI16" s="19"/>
      <c r="CJ16" s="23">
        <v>413341</v>
      </c>
      <c r="CK16" s="24"/>
      <c r="CL16" s="23">
        <f t="shared" ref="CL16:CS16" si="41">SUM(CL14:CL15)</f>
        <v>0</v>
      </c>
      <c r="CM16" s="23">
        <f t="shared" si="41"/>
        <v>0</v>
      </c>
      <c r="CN16" s="23">
        <f t="shared" si="41"/>
        <v>0</v>
      </c>
      <c r="CO16" s="23">
        <f t="shared" si="41"/>
        <v>0</v>
      </c>
      <c r="CP16" s="23">
        <f t="shared" si="41"/>
        <v>0</v>
      </c>
      <c r="CQ16" s="23">
        <f t="shared" si="41"/>
        <v>0</v>
      </c>
      <c r="CR16" s="23">
        <f t="shared" si="41"/>
        <v>0</v>
      </c>
      <c r="CS16" s="23">
        <f t="shared" si="41"/>
        <v>0</v>
      </c>
      <c r="CT16" s="20"/>
      <c r="CU16" s="23">
        <f t="shared" si="7"/>
        <v>0</v>
      </c>
      <c r="CV16" s="24"/>
      <c r="CW16" s="20"/>
      <c r="CX16" s="23">
        <v>413341</v>
      </c>
      <c r="CY16" s="24"/>
      <c r="CZ16" s="19"/>
      <c r="DA16" s="23">
        <v>393311</v>
      </c>
      <c r="DB16" s="24"/>
      <c r="DC16" s="23">
        <f t="shared" ref="DC16:DJ16" si="42">SUM(DC14:DC15)</f>
        <v>0</v>
      </c>
      <c r="DD16" s="23">
        <f t="shared" si="42"/>
        <v>0</v>
      </c>
      <c r="DE16" s="23">
        <f t="shared" si="42"/>
        <v>0</v>
      </c>
      <c r="DF16" s="23">
        <f t="shared" si="42"/>
        <v>0</v>
      </c>
      <c r="DG16" s="23">
        <f t="shared" si="42"/>
        <v>0</v>
      </c>
      <c r="DH16" s="23">
        <f t="shared" si="42"/>
        <v>0</v>
      </c>
      <c r="DI16" s="23">
        <f t="shared" si="42"/>
        <v>0</v>
      </c>
      <c r="DJ16" s="23">
        <f t="shared" si="42"/>
        <v>0</v>
      </c>
      <c r="DK16" s="20"/>
      <c r="DL16" s="23">
        <f t="shared" si="8"/>
        <v>0</v>
      </c>
      <c r="DM16" s="24"/>
      <c r="DN16" s="20"/>
      <c r="DO16" s="23">
        <v>393311</v>
      </c>
      <c r="DP16" s="19"/>
      <c r="DQ16" s="19"/>
      <c r="DR16" s="23">
        <v>448441</v>
      </c>
      <c r="DS16" s="24"/>
      <c r="DT16" s="23">
        <f t="shared" ref="DT16:EA16" si="43">SUM(DT14:DT15)</f>
        <v>0</v>
      </c>
      <c r="DU16" s="23">
        <f t="shared" si="43"/>
        <v>0</v>
      </c>
      <c r="DV16" s="23">
        <f t="shared" si="43"/>
        <v>0</v>
      </c>
      <c r="DW16" s="23">
        <f t="shared" si="43"/>
        <v>0</v>
      </c>
      <c r="DX16" s="23">
        <f t="shared" si="43"/>
        <v>0</v>
      </c>
      <c r="DY16" s="23">
        <f t="shared" si="43"/>
        <v>0</v>
      </c>
      <c r="DZ16" s="23">
        <f t="shared" si="43"/>
        <v>0</v>
      </c>
      <c r="EA16" s="23">
        <f t="shared" si="43"/>
        <v>0</v>
      </c>
      <c r="EB16" s="20"/>
      <c r="EC16" s="23">
        <f t="shared" si="9"/>
        <v>0</v>
      </c>
      <c r="ED16" s="24"/>
      <c r="EE16" s="20"/>
      <c r="EF16" s="23">
        <v>448441</v>
      </c>
      <c r="EG16" s="97"/>
      <c r="EH16" s="97"/>
      <c r="EI16" s="19"/>
      <c r="EJ16" s="23">
        <v>1616505</v>
      </c>
      <c r="EK16" s="24"/>
      <c r="EL16" s="23">
        <f t="shared" ref="EL16:ES16" si="44">SUM(EL14:EL15)</f>
        <v>0</v>
      </c>
      <c r="EM16" s="23">
        <f t="shared" si="44"/>
        <v>0</v>
      </c>
      <c r="EN16" s="23">
        <f t="shared" si="44"/>
        <v>0</v>
      </c>
      <c r="EO16" s="23">
        <f t="shared" si="44"/>
        <v>0</v>
      </c>
      <c r="EP16" s="23">
        <f t="shared" si="44"/>
        <v>0</v>
      </c>
      <c r="EQ16" s="23">
        <f t="shared" si="44"/>
        <v>0</v>
      </c>
      <c r="ER16" s="23">
        <f t="shared" si="44"/>
        <v>0</v>
      </c>
      <c r="ES16" s="23">
        <f t="shared" si="44"/>
        <v>0</v>
      </c>
      <c r="ET16" s="20"/>
      <c r="EU16" s="23">
        <f t="shared" si="10"/>
        <v>0</v>
      </c>
      <c r="EV16" s="24"/>
      <c r="EW16" s="20"/>
      <c r="EX16" s="23">
        <v>1616505</v>
      </c>
      <c r="EY16" s="19"/>
      <c r="EZ16" s="19"/>
      <c r="FA16" s="23">
        <v>1637898</v>
      </c>
      <c r="FB16" s="24"/>
      <c r="FC16" s="23">
        <f>SUM(FC14:FC15)</f>
        <v>0</v>
      </c>
      <c r="FD16" s="23">
        <f t="shared" ref="FD16:FJ16" si="45">SUM(FD14:FD15)</f>
        <v>0</v>
      </c>
      <c r="FE16" s="23">
        <f t="shared" si="45"/>
        <v>0</v>
      </c>
      <c r="FF16" s="23">
        <f t="shared" si="45"/>
        <v>0</v>
      </c>
      <c r="FG16" s="23">
        <f t="shared" si="45"/>
        <v>0</v>
      </c>
      <c r="FH16" s="23">
        <f t="shared" si="45"/>
        <v>0</v>
      </c>
      <c r="FI16" s="23">
        <f t="shared" si="45"/>
        <v>0</v>
      </c>
      <c r="FJ16" s="23">
        <f t="shared" si="45"/>
        <v>0</v>
      </c>
      <c r="FK16" s="20"/>
      <c r="FL16" s="23">
        <f t="shared" si="11"/>
        <v>0</v>
      </c>
      <c r="FM16" s="24"/>
      <c r="FN16" s="20"/>
      <c r="FO16" s="23">
        <v>1637898</v>
      </c>
      <c r="FQ16" s="193"/>
      <c r="FR16" s="193"/>
      <c r="FS16" s="194"/>
      <c r="FU16" s="162"/>
      <c r="FW16" s="193"/>
    </row>
    <row r="17" spans="1:179" x14ac:dyDescent="0.3">
      <c r="A17" s="8" t="s">
        <v>52</v>
      </c>
      <c r="B17" s="28"/>
      <c r="C17" s="11"/>
      <c r="D17" s="11"/>
      <c r="E17" s="11"/>
      <c r="F17" s="11"/>
      <c r="G17" s="11"/>
      <c r="H17" s="11"/>
      <c r="I17" s="11"/>
      <c r="J17" s="11"/>
      <c r="K17" s="11"/>
      <c r="L17" s="11"/>
      <c r="M17" s="28"/>
      <c r="N17" s="11">
        <f t="shared" si="3"/>
        <v>0</v>
      </c>
      <c r="O17" s="11"/>
      <c r="P17" s="28"/>
      <c r="Q17" s="11"/>
      <c r="R17" s="11"/>
      <c r="S17" s="11"/>
      <c r="T17" s="11"/>
      <c r="U17" s="11"/>
      <c r="V17" s="11"/>
      <c r="W17" s="11"/>
      <c r="X17" s="11"/>
      <c r="Y17" s="11"/>
      <c r="Z17" s="11"/>
      <c r="AA17" s="11"/>
      <c r="AB17" s="11"/>
      <c r="AC17" s="11"/>
      <c r="AD17" s="28"/>
      <c r="AE17" s="11">
        <f t="shared" si="0"/>
        <v>0</v>
      </c>
      <c r="AF17" s="11"/>
      <c r="AG17" s="28"/>
      <c r="AH17" s="11"/>
      <c r="AI17" s="11"/>
      <c r="AJ17" s="11"/>
      <c r="AK17" s="11"/>
      <c r="AL17" s="11"/>
      <c r="AM17" s="11"/>
      <c r="AN17" s="11"/>
      <c r="AO17" s="11"/>
      <c r="AP17" s="11"/>
      <c r="AQ17" s="11"/>
      <c r="AR17" s="11"/>
      <c r="AS17" s="11"/>
      <c r="AT17" s="11"/>
      <c r="AU17" s="28"/>
      <c r="AV17" s="11">
        <f t="shared" si="4"/>
        <v>0</v>
      </c>
      <c r="AW17" s="11"/>
      <c r="AX17" s="28"/>
      <c r="AY17" s="11"/>
      <c r="AZ17" s="27"/>
      <c r="BA17" s="27"/>
      <c r="BB17" s="11"/>
      <c r="BC17" s="11"/>
      <c r="BD17" s="11"/>
      <c r="BE17" s="11"/>
      <c r="BF17" s="11"/>
      <c r="BG17" s="11"/>
      <c r="BH17" s="11"/>
      <c r="BI17" s="11"/>
      <c r="BJ17" s="11"/>
      <c r="BK17" s="11"/>
      <c r="BL17" s="28"/>
      <c r="BM17" s="11">
        <f t="shared" si="5"/>
        <v>0</v>
      </c>
      <c r="BN17" s="11"/>
      <c r="BO17" s="28"/>
      <c r="BP17" s="11"/>
      <c r="BQ17" s="8"/>
      <c r="BR17" s="8"/>
      <c r="BS17" s="11"/>
      <c r="BT17" s="11"/>
      <c r="BU17" s="11"/>
      <c r="BV17" s="11"/>
      <c r="BW17" s="11"/>
      <c r="BX17" s="11"/>
      <c r="BY17" s="11"/>
      <c r="BZ17" s="11"/>
      <c r="CA17" s="11"/>
      <c r="CB17" s="11"/>
      <c r="CC17" s="28"/>
      <c r="CD17" s="11">
        <f t="shared" si="6"/>
        <v>0</v>
      </c>
      <c r="CE17" s="11"/>
      <c r="CF17" s="28"/>
      <c r="CG17" s="11"/>
      <c r="CH17" s="8"/>
      <c r="CI17" s="8"/>
      <c r="CJ17" s="11"/>
      <c r="CK17" s="11"/>
      <c r="CL17" s="11"/>
      <c r="CM17" s="11"/>
      <c r="CN17" s="11"/>
      <c r="CO17" s="11"/>
      <c r="CP17" s="11"/>
      <c r="CQ17" s="11"/>
      <c r="CR17" s="11"/>
      <c r="CS17" s="11"/>
      <c r="CT17" s="28"/>
      <c r="CU17" s="11">
        <f t="shared" si="7"/>
        <v>0</v>
      </c>
      <c r="CV17" s="11"/>
      <c r="CW17" s="28"/>
      <c r="CX17" s="11"/>
      <c r="CY17" s="21"/>
      <c r="CZ17" s="8"/>
      <c r="DA17" s="11"/>
      <c r="DB17" s="11"/>
      <c r="DC17" s="11"/>
      <c r="DD17" s="11"/>
      <c r="DE17" s="11"/>
      <c r="DF17" s="11"/>
      <c r="DG17" s="11"/>
      <c r="DH17" s="11"/>
      <c r="DI17" s="11"/>
      <c r="DJ17" s="11"/>
      <c r="DK17" s="28"/>
      <c r="DL17" s="11">
        <f t="shared" si="8"/>
        <v>0</v>
      </c>
      <c r="DM17" s="11"/>
      <c r="DN17" s="28"/>
      <c r="DO17" s="11"/>
      <c r="DP17" s="8"/>
      <c r="DQ17" s="8"/>
      <c r="DR17" s="11"/>
      <c r="DS17" s="11"/>
      <c r="DT17" s="11"/>
      <c r="DU17" s="11"/>
      <c r="DV17" s="11"/>
      <c r="DW17" s="11"/>
      <c r="DX17" s="11"/>
      <c r="DY17" s="11"/>
      <c r="DZ17" s="11"/>
      <c r="EA17" s="11"/>
      <c r="EB17" s="28"/>
      <c r="EC17" s="11">
        <f t="shared" si="9"/>
        <v>0</v>
      </c>
      <c r="ED17" s="11"/>
      <c r="EE17" s="28"/>
      <c r="EF17" s="11"/>
      <c r="EG17" s="8"/>
      <c r="EH17" s="8"/>
      <c r="EI17" s="8"/>
      <c r="EJ17" s="11"/>
      <c r="EK17" s="11"/>
      <c r="EL17" s="11"/>
      <c r="EM17" s="11"/>
      <c r="EN17" s="11"/>
      <c r="EO17" s="11"/>
      <c r="EP17" s="11"/>
      <c r="EQ17" s="11"/>
      <c r="ER17" s="11"/>
      <c r="ES17" s="11"/>
      <c r="ET17" s="28"/>
      <c r="EU17" s="11">
        <f t="shared" si="10"/>
        <v>0</v>
      </c>
      <c r="EV17" s="11"/>
      <c r="EW17" s="28"/>
      <c r="EX17" s="11"/>
      <c r="EY17" s="8"/>
      <c r="EZ17" s="8"/>
      <c r="FA17" s="11"/>
      <c r="FB17" s="11"/>
      <c r="FC17" s="11"/>
      <c r="FD17" s="11"/>
      <c r="FE17" s="11"/>
      <c r="FF17" s="11"/>
      <c r="FG17" s="11"/>
      <c r="FH17" s="11"/>
      <c r="FI17" s="11"/>
      <c r="FJ17" s="11"/>
      <c r="FK17" s="28"/>
      <c r="FL17" s="11">
        <f t="shared" si="11"/>
        <v>0</v>
      </c>
      <c r="FM17" s="11"/>
      <c r="FN17" s="28"/>
      <c r="FO17" s="11"/>
      <c r="FQ17" s="193"/>
      <c r="FR17" s="193"/>
      <c r="FS17" s="194"/>
      <c r="FU17" s="162"/>
      <c r="FW17" s="193"/>
    </row>
    <row r="18" spans="1:179" x14ac:dyDescent="0.3">
      <c r="A18" s="15" t="s">
        <v>53</v>
      </c>
      <c r="B18" s="31"/>
      <c r="C18" s="7">
        <v>49645</v>
      </c>
      <c r="D18" s="7"/>
      <c r="E18" s="7">
        <v>-285</v>
      </c>
      <c r="F18" s="7">
        <v>0</v>
      </c>
      <c r="G18" s="7">
        <v>-253</v>
      </c>
      <c r="H18" s="7">
        <v>0</v>
      </c>
      <c r="I18" s="7">
        <v>0</v>
      </c>
      <c r="J18" s="7">
        <v>0</v>
      </c>
      <c r="K18" s="7">
        <v>0</v>
      </c>
      <c r="L18" s="7">
        <v>0</v>
      </c>
      <c r="M18" s="31"/>
      <c r="N18" s="7">
        <f t="shared" si="3"/>
        <v>-538</v>
      </c>
      <c r="O18" s="7"/>
      <c r="P18" s="31"/>
      <c r="Q18" s="7">
        <v>49107</v>
      </c>
      <c r="R18" s="7"/>
      <c r="S18" s="7"/>
      <c r="T18" s="7">
        <v>57560</v>
      </c>
      <c r="U18" s="7"/>
      <c r="V18" s="7">
        <v>-285</v>
      </c>
      <c r="W18" s="7"/>
      <c r="X18" s="7">
        <v>-197</v>
      </c>
      <c r="Y18" s="7">
        <v>0</v>
      </c>
      <c r="Z18" s="7">
        <v>0</v>
      </c>
      <c r="AA18" s="7">
        <v>0</v>
      </c>
      <c r="AB18" s="7">
        <v>0</v>
      </c>
      <c r="AC18" s="7">
        <v>0</v>
      </c>
      <c r="AD18" s="31"/>
      <c r="AE18" s="7">
        <f t="shared" si="0"/>
        <v>-482</v>
      </c>
      <c r="AF18" s="7"/>
      <c r="AG18" s="31"/>
      <c r="AH18" s="7">
        <v>57078</v>
      </c>
      <c r="AI18" s="7"/>
      <c r="AJ18" s="7"/>
      <c r="AK18" s="7">
        <v>53291</v>
      </c>
      <c r="AL18" s="7"/>
      <c r="AM18" s="7">
        <v>-285</v>
      </c>
      <c r="AN18" s="7">
        <v>0</v>
      </c>
      <c r="AO18" s="7">
        <v>-382</v>
      </c>
      <c r="AP18" s="7">
        <v>0</v>
      </c>
      <c r="AQ18" s="7">
        <v>0</v>
      </c>
      <c r="AR18" s="7">
        <v>0</v>
      </c>
      <c r="AS18" s="7">
        <v>0</v>
      </c>
      <c r="AT18" s="7">
        <v>0</v>
      </c>
      <c r="AU18" s="31"/>
      <c r="AV18" s="7">
        <f t="shared" si="4"/>
        <v>-667</v>
      </c>
      <c r="AW18" s="7"/>
      <c r="AX18" s="31"/>
      <c r="AY18" s="7">
        <v>52624</v>
      </c>
      <c r="AZ18" s="30"/>
      <c r="BA18" s="30"/>
      <c r="BB18" s="7">
        <v>52638</v>
      </c>
      <c r="BC18" s="7"/>
      <c r="BD18" s="7">
        <v>-287</v>
      </c>
      <c r="BE18" s="7">
        <v>0</v>
      </c>
      <c r="BF18" s="7">
        <v>-329</v>
      </c>
      <c r="BG18" s="7">
        <v>0</v>
      </c>
      <c r="BH18" s="7">
        <v>0</v>
      </c>
      <c r="BI18" s="7">
        <v>0</v>
      </c>
      <c r="BJ18" s="7">
        <v>0</v>
      </c>
      <c r="BK18" s="7">
        <v>0</v>
      </c>
      <c r="BL18" s="31"/>
      <c r="BM18" s="7">
        <f t="shared" si="5"/>
        <v>-616</v>
      </c>
      <c r="BN18" s="7"/>
      <c r="BO18" s="31"/>
      <c r="BP18" s="7">
        <v>52022</v>
      </c>
      <c r="BQ18" s="15"/>
      <c r="BR18" s="15"/>
      <c r="BS18" s="7">
        <v>39484</v>
      </c>
      <c r="BT18" s="7"/>
      <c r="BU18" s="7">
        <v>-285</v>
      </c>
      <c r="BV18" s="7">
        <v>0</v>
      </c>
      <c r="BW18" s="7">
        <v>-289</v>
      </c>
      <c r="BX18" s="7">
        <v>0</v>
      </c>
      <c r="BY18" s="7">
        <v>0</v>
      </c>
      <c r="BZ18" s="7">
        <v>0</v>
      </c>
      <c r="CA18" s="7">
        <v>0</v>
      </c>
      <c r="CB18" s="7">
        <v>0</v>
      </c>
      <c r="CC18" s="31"/>
      <c r="CD18" s="7">
        <f t="shared" si="6"/>
        <v>-574</v>
      </c>
      <c r="CE18" s="7"/>
      <c r="CF18" s="31"/>
      <c r="CG18" s="7">
        <v>38910</v>
      </c>
      <c r="CH18" s="15"/>
      <c r="CI18" s="15"/>
      <c r="CJ18" s="7">
        <v>41724</v>
      </c>
      <c r="CK18" s="7"/>
      <c r="CL18" s="7">
        <v>-285</v>
      </c>
      <c r="CM18" s="7">
        <v>0</v>
      </c>
      <c r="CN18" s="7">
        <v>-269</v>
      </c>
      <c r="CO18" s="7">
        <v>0</v>
      </c>
      <c r="CP18" s="7">
        <v>0</v>
      </c>
      <c r="CQ18" s="7">
        <v>0</v>
      </c>
      <c r="CR18" s="7">
        <v>0</v>
      </c>
      <c r="CS18" s="7">
        <v>0</v>
      </c>
      <c r="CT18" s="31"/>
      <c r="CU18" s="7">
        <f t="shared" si="7"/>
        <v>-554</v>
      </c>
      <c r="CV18" s="7"/>
      <c r="CW18" s="31"/>
      <c r="CX18" s="7">
        <v>41170</v>
      </c>
      <c r="CY18" s="29"/>
      <c r="CZ18" s="15"/>
      <c r="DA18" s="7">
        <v>45718</v>
      </c>
      <c r="DB18" s="7"/>
      <c r="DC18" s="7">
        <v>-285</v>
      </c>
      <c r="DD18" s="7">
        <v>0</v>
      </c>
      <c r="DE18" s="7">
        <v>-469</v>
      </c>
      <c r="DF18" s="7">
        <v>0</v>
      </c>
      <c r="DG18" s="7">
        <v>0</v>
      </c>
      <c r="DH18" s="7">
        <v>0</v>
      </c>
      <c r="DI18" s="7">
        <v>0</v>
      </c>
      <c r="DJ18" s="7">
        <v>0</v>
      </c>
      <c r="DK18" s="31"/>
      <c r="DL18" s="7">
        <f t="shared" si="8"/>
        <v>-754</v>
      </c>
      <c r="DM18" s="7"/>
      <c r="DN18" s="31"/>
      <c r="DO18" s="7">
        <v>44964</v>
      </c>
      <c r="DP18" s="15"/>
      <c r="DQ18" s="15"/>
      <c r="DR18" s="7">
        <v>42497</v>
      </c>
      <c r="DS18" s="7"/>
      <c r="DT18" s="7">
        <v>-287</v>
      </c>
      <c r="DU18" s="7">
        <v>0</v>
      </c>
      <c r="DV18" s="7">
        <v>-379</v>
      </c>
      <c r="DW18" s="7">
        <v>0</v>
      </c>
      <c r="DX18" s="7">
        <v>0</v>
      </c>
      <c r="DY18" s="7">
        <v>0</v>
      </c>
      <c r="DZ18" s="7">
        <v>0</v>
      </c>
      <c r="EA18" s="7">
        <v>0</v>
      </c>
      <c r="EB18" s="31"/>
      <c r="EC18" s="7">
        <f t="shared" si="9"/>
        <v>-666</v>
      </c>
      <c r="ED18" s="7"/>
      <c r="EE18" s="31"/>
      <c r="EF18" s="7">
        <v>41829</v>
      </c>
      <c r="EG18" s="17"/>
      <c r="EH18" s="17"/>
      <c r="EI18" s="15"/>
      <c r="EJ18" s="7">
        <v>213134</v>
      </c>
      <c r="EK18" s="7"/>
      <c r="EL18" s="7">
        <f>E18+V18+AM18+BD18</f>
        <v>-1142</v>
      </c>
      <c r="EM18" s="7">
        <f t="shared" ref="EM18:ES19" si="46">F18+W18+AN18+BE18</f>
        <v>0</v>
      </c>
      <c r="EN18" s="7">
        <f t="shared" si="46"/>
        <v>-1161</v>
      </c>
      <c r="EO18" s="7">
        <f t="shared" si="46"/>
        <v>0</v>
      </c>
      <c r="EP18" s="7">
        <f t="shared" si="46"/>
        <v>0</v>
      </c>
      <c r="EQ18" s="7">
        <f t="shared" si="46"/>
        <v>0</v>
      </c>
      <c r="ER18" s="7">
        <f t="shared" si="46"/>
        <v>0</v>
      </c>
      <c r="ES18" s="7">
        <f t="shared" si="46"/>
        <v>0</v>
      </c>
      <c r="ET18" s="31"/>
      <c r="EU18" s="7">
        <f>SUM(EL18:ES18)</f>
        <v>-2303</v>
      </c>
      <c r="EV18" s="7"/>
      <c r="EW18" s="31"/>
      <c r="EX18" s="7">
        <v>210831</v>
      </c>
      <c r="EY18" s="15"/>
      <c r="EZ18" s="15"/>
      <c r="FA18" s="7">
        <v>169423</v>
      </c>
      <c r="FB18" s="7"/>
      <c r="FC18" s="7">
        <f>BU18+CL18+DC18+DT18</f>
        <v>-1142</v>
      </c>
      <c r="FD18" s="7">
        <f t="shared" ref="FD18:FJ19" si="47">BV18+CM18+DD18+DU18</f>
        <v>0</v>
      </c>
      <c r="FE18" s="7">
        <f t="shared" si="47"/>
        <v>-1406</v>
      </c>
      <c r="FF18" s="7">
        <f t="shared" si="47"/>
        <v>0</v>
      </c>
      <c r="FG18" s="7">
        <f t="shared" si="47"/>
        <v>0</v>
      </c>
      <c r="FH18" s="7">
        <f t="shared" si="47"/>
        <v>0</v>
      </c>
      <c r="FI18" s="7">
        <f t="shared" si="47"/>
        <v>0</v>
      </c>
      <c r="FJ18" s="7">
        <f t="shared" si="47"/>
        <v>0</v>
      </c>
      <c r="FK18" s="31"/>
      <c r="FL18" s="7">
        <f t="shared" si="11"/>
        <v>-2548</v>
      </c>
      <c r="FM18" s="7"/>
      <c r="FN18" s="31"/>
      <c r="FO18" s="7">
        <v>166875</v>
      </c>
      <c r="FQ18" s="193"/>
      <c r="FR18" s="193"/>
      <c r="FS18" s="194"/>
      <c r="FU18" s="162"/>
      <c r="FW18" s="193"/>
    </row>
    <row r="19" spans="1:179" x14ac:dyDescent="0.3">
      <c r="A19" s="17" t="s">
        <v>54</v>
      </c>
      <c r="B19" s="32"/>
      <c r="C19" s="14">
        <v>60150</v>
      </c>
      <c r="D19" s="11"/>
      <c r="E19" s="14">
        <v>0</v>
      </c>
      <c r="F19" s="14">
        <v>0</v>
      </c>
      <c r="G19" s="14">
        <v>0</v>
      </c>
      <c r="H19" s="14">
        <v>0</v>
      </c>
      <c r="I19" s="14">
        <v>0</v>
      </c>
      <c r="J19" s="14">
        <v>0</v>
      </c>
      <c r="K19" s="14">
        <v>0</v>
      </c>
      <c r="L19" s="14">
        <v>0</v>
      </c>
      <c r="M19" s="28"/>
      <c r="N19" s="14">
        <f t="shared" si="3"/>
        <v>0</v>
      </c>
      <c r="O19" s="11"/>
      <c r="P19" s="28"/>
      <c r="Q19" s="14">
        <v>60150</v>
      </c>
      <c r="R19" s="11"/>
      <c r="S19" s="11"/>
      <c r="T19" s="14">
        <v>49407</v>
      </c>
      <c r="U19" s="11"/>
      <c r="V19" s="14">
        <v>0</v>
      </c>
      <c r="W19" s="14">
        <v>0</v>
      </c>
      <c r="X19" s="14">
        <v>0</v>
      </c>
      <c r="Y19" s="14">
        <v>0</v>
      </c>
      <c r="Z19" s="14">
        <v>0</v>
      </c>
      <c r="AA19" s="14">
        <v>0</v>
      </c>
      <c r="AB19" s="14">
        <v>0</v>
      </c>
      <c r="AC19" s="14">
        <v>0</v>
      </c>
      <c r="AD19" s="28"/>
      <c r="AE19" s="14">
        <f t="shared" si="0"/>
        <v>0</v>
      </c>
      <c r="AF19" s="11"/>
      <c r="AG19" s="28"/>
      <c r="AH19" s="14">
        <v>49407</v>
      </c>
      <c r="AI19" s="11"/>
      <c r="AJ19" s="11"/>
      <c r="AK19" s="14">
        <v>53027</v>
      </c>
      <c r="AL19" s="11"/>
      <c r="AM19" s="14">
        <v>0</v>
      </c>
      <c r="AN19" s="14">
        <v>0</v>
      </c>
      <c r="AO19" s="14">
        <v>0</v>
      </c>
      <c r="AP19" s="14">
        <v>0</v>
      </c>
      <c r="AQ19" s="14">
        <v>0</v>
      </c>
      <c r="AR19" s="14">
        <v>0</v>
      </c>
      <c r="AS19" s="14">
        <v>0</v>
      </c>
      <c r="AT19" s="14">
        <v>0</v>
      </c>
      <c r="AU19" s="28"/>
      <c r="AV19" s="14">
        <f t="shared" si="4"/>
        <v>0</v>
      </c>
      <c r="AW19" s="11"/>
      <c r="AX19" s="28"/>
      <c r="AY19" s="14">
        <v>53027</v>
      </c>
      <c r="AZ19" s="27"/>
      <c r="BA19" s="27"/>
      <c r="BB19" s="14">
        <v>58610</v>
      </c>
      <c r="BC19" s="11"/>
      <c r="BD19" s="14">
        <v>0</v>
      </c>
      <c r="BE19" s="14">
        <v>0</v>
      </c>
      <c r="BF19" s="14">
        <v>0</v>
      </c>
      <c r="BG19" s="14">
        <v>0</v>
      </c>
      <c r="BH19" s="14">
        <v>0</v>
      </c>
      <c r="BI19" s="14">
        <v>0</v>
      </c>
      <c r="BJ19" s="14">
        <v>0</v>
      </c>
      <c r="BK19" s="14">
        <v>0</v>
      </c>
      <c r="BL19" s="28"/>
      <c r="BM19" s="14">
        <f t="shared" si="5"/>
        <v>0</v>
      </c>
      <c r="BN19" s="11"/>
      <c r="BO19" s="28"/>
      <c r="BP19" s="14">
        <v>58610</v>
      </c>
      <c r="BQ19" s="17"/>
      <c r="BR19" s="17"/>
      <c r="BS19" s="14">
        <v>60078</v>
      </c>
      <c r="BT19" s="11"/>
      <c r="BU19" s="14">
        <v>0</v>
      </c>
      <c r="BV19" s="14">
        <v>0</v>
      </c>
      <c r="BW19" s="14">
        <v>0</v>
      </c>
      <c r="BX19" s="14">
        <v>0</v>
      </c>
      <c r="BY19" s="14">
        <v>0</v>
      </c>
      <c r="BZ19" s="14">
        <v>0</v>
      </c>
      <c r="CA19" s="14">
        <v>0</v>
      </c>
      <c r="CB19" s="14">
        <v>0</v>
      </c>
      <c r="CC19" s="28"/>
      <c r="CD19" s="14">
        <f t="shared" si="6"/>
        <v>0</v>
      </c>
      <c r="CE19" s="11"/>
      <c r="CF19" s="28"/>
      <c r="CG19" s="14">
        <v>60078</v>
      </c>
      <c r="CH19" s="17"/>
      <c r="CI19" s="17"/>
      <c r="CJ19" s="14">
        <v>65190</v>
      </c>
      <c r="CK19" s="11"/>
      <c r="CL19" s="14">
        <v>0</v>
      </c>
      <c r="CM19" s="14">
        <v>0</v>
      </c>
      <c r="CN19" s="14">
        <v>0</v>
      </c>
      <c r="CO19" s="14">
        <v>0</v>
      </c>
      <c r="CP19" s="14">
        <v>0</v>
      </c>
      <c r="CQ19" s="14">
        <v>0</v>
      </c>
      <c r="CR19" s="14">
        <v>0</v>
      </c>
      <c r="CS19" s="14">
        <v>0</v>
      </c>
      <c r="CT19" s="28"/>
      <c r="CU19" s="14">
        <f t="shared" si="7"/>
        <v>0</v>
      </c>
      <c r="CV19" s="11"/>
      <c r="CW19" s="28"/>
      <c r="CX19" s="14">
        <v>65190</v>
      </c>
      <c r="CY19" s="11"/>
      <c r="CZ19" s="17"/>
      <c r="DA19" s="14">
        <v>52258</v>
      </c>
      <c r="DB19" s="11"/>
      <c r="DC19" s="14">
        <v>0</v>
      </c>
      <c r="DD19" s="14">
        <v>0</v>
      </c>
      <c r="DE19" s="14">
        <v>0</v>
      </c>
      <c r="DF19" s="14">
        <v>0</v>
      </c>
      <c r="DG19" s="14">
        <v>0</v>
      </c>
      <c r="DH19" s="14">
        <v>0</v>
      </c>
      <c r="DI19" s="14">
        <v>0</v>
      </c>
      <c r="DJ19" s="14">
        <v>0</v>
      </c>
      <c r="DK19" s="28"/>
      <c r="DL19" s="14">
        <f t="shared" si="8"/>
        <v>0</v>
      </c>
      <c r="DM19" s="11"/>
      <c r="DN19" s="28"/>
      <c r="DO19" s="14">
        <v>52258</v>
      </c>
      <c r="DP19" s="17"/>
      <c r="DQ19" s="17"/>
      <c r="DR19" s="14">
        <v>61209</v>
      </c>
      <c r="DS19" s="11"/>
      <c r="DT19" s="14">
        <v>0</v>
      </c>
      <c r="DU19" s="14">
        <v>0</v>
      </c>
      <c r="DV19" s="14">
        <v>0</v>
      </c>
      <c r="DW19" s="14">
        <v>0</v>
      </c>
      <c r="DX19" s="14">
        <v>0</v>
      </c>
      <c r="DY19" s="14">
        <v>0</v>
      </c>
      <c r="DZ19" s="14">
        <v>0</v>
      </c>
      <c r="EA19" s="14">
        <v>0</v>
      </c>
      <c r="EB19" s="28"/>
      <c r="EC19" s="14">
        <f t="shared" si="9"/>
        <v>0</v>
      </c>
      <c r="ED19" s="11"/>
      <c r="EE19" s="28"/>
      <c r="EF19" s="14">
        <v>61209</v>
      </c>
      <c r="EG19" s="17"/>
      <c r="EH19" s="17"/>
      <c r="EI19" s="17"/>
      <c r="EJ19" s="14">
        <v>221194</v>
      </c>
      <c r="EK19" s="11"/>
      <c r="EL19" s="14">
        <f>E19+V19+AM19+BD19</f>
        <v>0</v>
      </c>
      <c r="EM19" s="14">
        <f t="shared" si="46"/>
        <v>0</v>
      </c>
      <c r="EN19" s="14">
        <f t="shared" si="46"/>
        <v>0</v>
      </c>
      <c r="EO19" s="14">
        <f t="shared" si="46"/>
        <v>0</v>
      </c>
      <c r="EP19" s="14">
        <f t="shared" si="46"/>
        <v>0</v>
      </c>
      <c r="EQ19" s="14">
        <f t="shared" si="46"/>
        <v>0</v>
      </c>
      <c r="ER19" s="14">
        <f t="shared" si="46"/>
        <v>0</v>
      </c>
      <c r="ES19" s="14">
        <f t="shared" si="46"/>
        <v>0</v>
      </c>
      <c r="ET19" s="28"/>
      <c r="EU19" s="14">
        <f t="shared" si="10"/>
        <v>0</v>
      </c>
      <c r="EV19" s="11"/>
      <c r="EW19" s="28"/>
      <c r="EX19" s="14">
        <v>221194</v>
      </c>
      <c r="EY19" s="17"/>
      <c r="EZ19" s="17"/>
      <c r="FA19" s="14">
        <v>238735</v>
      </c>
      <c r="FB19" s="11"/>
      <c r="FC19" s="14">
        <f>BU19+CL19+DC19+DT19</f>
        <v>0</v>
      </c>
      <c r="FD19" s="14">
        <f t="shared" si="47"/>
        <v>0</v>
      </c>
      <c r="FE19" s="14">
        <f t="shared" si="47"/>
        <v>0</v>
      </c>
      <c r="FF19" s="14">
        <f t="shared" si="47"/>
        <v>0</v>
      </c>
      <c r="FG19" s="14">
        <f t="shared" si="47"/>
        <v>0</v>
      </c>
      <c r="FH19" s="14">
        <f t="shared" si="47"/>
        <v>0</v>
      </c>
      <c r="FI19" s="14">
        <f t="shared" si="47"/>
        <v>0</v>
      </c>
      <c r="FJ19" s="14">
        <f t="shared" si="47"/>
        <v>0</v>
      </c>
      <c r="FK19" s="28"/>
      <c r="FL19" s="14">
        <f t="shared" si="11"/>
        <v>0</v>
      </c>
      <c r="FM19" s="11"/>
      <c r="FN19" s="28"/>
      <c r="FO19" s="14">
        <v>238735</v>
      </c>
      <c r="FQ19" s="193"/>
      <c r="FR19" s="193"/>
      <c r="FS19" s="194"/>
      <c r="FU19" s="162"/>
      <c r="FW19" s="193"/>
    </row>
    <row r="20" spans="1:179" s="71" customFormat="1" x14ac:dyDescent="0.3">
      <c r="A20" s="19" t="s">
        <v>55</v>
      </c>
      <c r="B20" s="35"/>
      <c r="C20" s="33">
        <v>109795</v>
      </c>
      <c r="D20" s="24"/>
      <c r="E20" s="33">
        <f t="shared" ref="E20:L20" si="48">SUM(E18:E19)</f>
        <v>-285</v>
      </c>
      <c r="F20" s="33">
        <f t="shared" si="48"/>
        <v>0</v>
      </c>
      <c r="G20" s="33">
        <f t="shared" si="48"/>
        <v>-253</v>
      </c>
      <c r="H20" s="33">
        <f t="shared" si="48"/>
        <v>0</v>
      </c>
      <c r="I20" s="33">
        <f t="shared" si="48"/>
        <v>0</v>
      </c>
      <c r="J20" s="33">
        <f t="shared" si="48"/>
        <v>0</v>
      </c>
      <c r="K20" s="33">
        <f t="shared" si="48"/>
        <v>0</v>
      </c>
      <c r="L20" s="33">
        <f t="shared" si="48"/>
        <v>0</v>
      </c>
      <c r="M20" s="143"/>
      <c r="N20" s="33">
        <f t="shared" si="3"/>
        <v>-538</v>
      </c>
      <c r="O20" s="24"/>
      <c r="P20" s="143"/>
      <c r="Q20" s="33">
        <v>109257</v>
      </c>
      <c r="R20" s="24"/>
      <c r="S20" s="24"/>
      <c r="T20" s="33">
        <v>106967</v>
      </c>
      <c r="U20" s="24"/>
      <c r="V20" s="33">
        <f t="shared" ref="V20:AC20" si="49">SUM(V18:V19)</f>
        <v>-285</v>
      </c>
      <c r="W20" s="33">
        <f t="shared" si="49"/>
        <v>0</v>
      </c>
      <c r="X20" s="33">
        <f t="shared" si="49"/>
        <v>-197</v>
      </c>
      <c r="Y20" s="33">
        <f t="shared" si="49"/>
        <v>0</v>
      </c>
      <c r="Z20" s="33">
        <f t="shared" si="49"/>
        <v>0</v>
      </c>
      <c r="AA20" s="33">
        <f t="shared" si="49"/>
        <v>0</v>
      </c>
      <c r="AB20" s="33">
        <f t="shared" si="49"/>
        <v>0</v>
      </c>
      <c r="AC20" s="33">
        <f t="shared" si="49"/>
        <v>0</v>
      </c>
      <c r="AD20" s="143"/>
      <c r="AE20" s="33">
        <f t="shared" si="0"/>
        <v>-482</v>
      </c>
      <c r="AF20" s="24"/>
      <c r="AG20" s="143"/>
      <c r="AH20" s="33">
        <v>106485</v>
      </c>
      <c r="AI20" s="24"/>
      <c r="AJ20" s="24"/>
      <c r="AK20" s="33">
        <v>106318</v>
      </c>
      <c r="AL20" s="24"/>
      <c r="AM20" s="33">
        <f t="shared" ref="AM20:AT20" si="50">SUM(AM18:AM19)</f>
        <v>-285</v>
      </c>
      <c r="AN20" s="33">
        <f t="shared" si="50"/>
        <v>0</v>
      </c>
      <c r="AO20" s="33">
        <f t="shared" si="50"/>
        <v>-382</v>
      </c>
      <c r="AP20" s="33">
        <f t="shared" si="50"/>
        <v>0</v>
      </c>
      <c r="AQ20" s="33">
        <f t="shared" si="50"/>
        <v>0</v>
      </c>
      <c r="AR20" s="33">
        <f t="shared" si="50"/>
        <v>0</v>
      </c>
      <c r="AS20" s="33">
        <f t="shared" si="50"/>
        <v>0</v>
      </c>
      <c r="AT20" s="33">
        <f t="shared" si="50"/>
        <v>0</v>
      </c>
      <c r="AU20" s="143"/>
      <c r="AV20" s="33">
        <f t="shared" si="4"/>
        <v>-667</v>
      </c>
      <c r="AW20" s="24"/>
      <c r="AX20" s="143"/>
      <c r="AY20" s="33">
        <v>105651</v>
      </c>
      <c r="AZ20" s="34"/>
      <c r="BA20" s="34"/>
      <c r="BB20" s="33">
        <v>111248</v>
      </c>
      <c r="BC20" s="24"/>
      <c r="BD20" s="33">
        <f t="shared" ref="BD20:BK20" si="51">SUM(BD18:BD19)</f>
        <v>-287</v>
      </c>
      <c r="BE20" s="33">
        <f t="shared" si="51"/>
        <v>0</v>
      </c>
      <c r="BF20" s="33">
        <f t="shared" si="51"/>
        <v>-329</v>
      </c>
      <c r="BG20" s="33">
        <f t="shared" si="51"/>
        <v>0</v>
      </c>
      <c r="BH20" s="33">
        <f t="shared" si="51"/>
        <v>0</v>
      </c>
      <c r="BI20" s="33">
        <f t="shared" si="51"/>
        <v>0</v>
      </c>
      <c r="BJ20" s="33">
        <f t="shared" si="51"/>
        <v>0</v>
      </c>
      <c r="BK20" s="33">
        <f t="shared" si="51"/>
        <v>0</v>
      </c>
      <c r="BL20" s="143"/>
      <c r="BM20" s="33">
        <f t="shared" si="5"/>
        <v>-616</v>
      </c>
      <c r="BN20" s="24"/>
      <c r="BO20" s="143"/>
      <c r="BP20" s="33">
        <v>110632</v>
      </c>
      <c r="BQ20" s="19"/>
      <c r="BR20" s="19"/>
      <c r="BS20" s="33">
        <v>99562</v>
      </c>
      <c r="BT20" s="24"/>
      <c r="BU20" s="33">
        <f t="shared" ref="BU20:CB20" si="52">SUM(BU18:BU19)</f>
        <v>-285</v>
      </c>
      <c r="BV20" s="33">
        <f t="shared" si="52"/>
        <v>0</v>
      </c>
      <c r="BW20" s="33">
        <f t="shared" si="52"/>
        <v>-289</v>
      </c>
      <c r="BX20" s="33">
        <f t="shared" si="52"/>
        <v>0</v>
      </c>
      <c r="BY20" s="33">
        <f t="shared" si="52"/>
        <v>0</v>
      </c>
      <c r="BZ20" s="33">
        <f t="shared" si="52"/>
        <v>0</v>
      </c>
      <c r="CA20" s="33">
        <f t="shared" si="52"/>
        <v>0</v>
      </c>
      <c r="CB20" s="33">
        <f t="shared" si="52"/>
        <v>0</v>
      </c>
      <c r="CC20" s="143"/>
      <c r="CD20" s="33">
        <f t="shared" si="6"/>
        <v>-574</v>
      </c>
      <c r="CE20" s="24"/>
      <c r="CF20" s="143"/>
      <c r="CG20" s="33">
        <v>98988</v>
      </c>
      <c r="CH20" s="19"/>
      <c r="CI20" s="19"/>
      <c r="CJ20" s="33">
        <v>106914</v>
      </c>
      <c r="CK20" s="24"/>
      <c r="CL20" s="33">
        <f t="shared" ref="CL20:CS20" si="53">SUM(CL18:CL19)</f>
        <v>-285</v>
      </c>
      <c r="CM20" s="33">
        <f t="shared" si="53"/>
        <v>0</v>
      </c>
      <c r="CN20" s="33">
        <f t="shared" si="53"/>
        <v>-269</v>
      </c>
      <c r="CO20" s="33">
        <f t="shared" si="53"/>
        <v>0</v>
      </c>
      <c r="CP20" s="33">
        <f t="shared" si="53"/>
        <v>0</v>
      </c>
      <c r="CQ20" s="33">
        <f t="shared" si="53"/>
        <v>0</v>
      </c>
      <c r="CR20" s="33">
        <f t="shared" si="53"/>
        <v>0</v>
      </c>
      <c r="CS20" s="33">
        <f t="shared" si="53"/>
        <v>0</v>
      </c>
      <c r="CT20" s="143"/>
      <c r="CU20" s="33">
        <f t="shared" si="7"/>
        <v>-554</v>
      </c>
      <c r="CV20" s="24"/>
      <c r="CW20" s="143"/>
      <c r="CX20" s="33">
        <v>106360</v>
      </c>
      <c r="CY20" s="24"/>
      <c r="CZ20" s="19"/>
      <c r="DA20" s="33">
        <v>97976</v>
      </c>
      <c r="DB20" s="24"/>
      <c r="DC20" s="33">
        <f t="shared" ref="DC20:DJ20" si="54">SUM(DC18:DC19)</f>
        <v>-285</v>
      </c>
      <c r="DD20" s="33">
        <f t="shared" si="54"/>
        <v>0</v>
      </c>
      <c r="DE20" s="33">
        <f t="shared" si="54"/>
        <v>-469</v>
      </c>
      <c r="DF20" s="33">
        <f t="shared" si="54"/>
        <v>0</v>
      </c>
      <c r="DG20" s="33">
        <f t="shared" si="54"/>
        <v>0</v>
      </c>
      <c r="DH20" s="33">
        <f t="shared" si="54"/>
        <v>0</v>
      </c>
      <c r="DI20" s="33">
        <f t="shared" si="54"/>
        <v>0</v>
      </c>
      <c r="DJ20" s="33">
        <f t="shared" si="54"/>
        <v>0</v>
      </c>
      <c r="DK20" s="143"/>
      <c r="DL20" s="33">
        <f t="shared" si="8"/>
        <v>-754</v>
      </c>
      <c r="DM20" s="24"/>
      <c r="DN20" s="143"/>
      <c r="DO20" s="33">
        <v>97222</v>
      </c>
      <c r="DP20" s="19"/>
      <c r="DQ20" s="19"/>
      <c r="DR20" s="33">
        <v>103706</v>
      </c>
      <c r="DS20" s="24"/>
      <c r="DT20" s="33">
        <f t="shared" ref="DT20:EA20" si="55">SUM(DT18:DT19)</f>
        <v>-287</v>
      </c>
      <c r="DU20" s="33">
        <f t="shared" si="55"/>
        <v>0</v>
      </c>
      <c r="DV20" s="33">
        <f t="shared" si="55"/>
        <v>-379</v>
      </c>
      <c r="DW20" s="33">
        <f t="shared" si="55"/>
        <v>0</v>
      </c>
      <c r="DX20" s="33">
        <f t="shared" si="55"/>
        <v>0</v>
      </c>
      <c r="DY20" s="33">
        <f t="shared" si="55"/>
        <v>0</v>
      </c>
      <c r="DZ20" s="33">
        <f t="shared" si="55"/>
        <v>0</v>
      </c>
      <c r="EA20" s="33">
        <f t="shared" si="55"/>
        <v>0</v>
      </c>
      <c r="EB20" s="143"/>
      <c r="EC20" s="33">
        <f t="shared" si="9"/>
        <v>-666</v>
      </c>
      <c r="ED20" s="24"/>
      <c r="EE20" s="143"/>
      <c r="EF20" s="33">
        <v>103038</v>
      </c>
      <c r="EG20" s="97"/>
      <c r="EH20" s="97"/>
      <c r="EI20" s="19"/>
      <c r="EJ20" s="33">
        <v>434328</v>
      </c>
      <c r="EK20" s="24"/>
      <c r="EL20" s="33">
        <f t="shared" ref="EL20:ES20" si="56">SUM(EL18:EL19)</f>
        <v>-1142</v>
      </c>
      <c r="EM20" s="33">
        <f t="shared" si="56"/>
        <v>0</v>
      </c>
      <c r="EN20" s="33">
        <f t="shared" si="56"/>
        <v>-1161</v>
      </c>
      <c r="EO20" s="33">
        <f t="shared" si="56"/>
        <v>0</v>
      </c>
      <c r="EP20" s="33">
        <f t="shared" si="56"/>
        <v>0</v>
      </c>
      <c r="EQ20" s="33">
        <f t="shared" si="56"/>
        <v>0</v>
      </c>
      <c r="ER20" s="33">
        <f t="shared" si="56"/>
        <v>0</v>
      </c>
      <c r="ES20" s="33">
        <f t="shared" si="56"/>
        <v>0</v>
      </c>
      <c r="ET20" s="143"/>
      <c r="EU20" s="33">
        <f t="shared" si="10"/>
        <v>-2303</v>
      </c>
      <c r="EV20" s="24"/>
      <c r="EW20" s="143"/>
      <c r="EX20" s="33">
        <v>432025</v>
      </c>
      <c r="EY20" s="19"/>
      <c r="EZ20" s="19"/>
      <c r="FA20" s="33">
        <v>408158</v>
      </c>
      <c r="FB20" s="24"/>
      <c r="FC20" s="33">
        <f>SUM(FC18:FC19)</f>
        <v>-1142</v>
      </c>
      <c r="FD20" s="33">
        <f t="shared" ref="FD20:FJ20" si="57">SUM(FD18:FD19)</f>
        <v>0</v>
      </c>
      <c r="FE20" s="33">
        <f t="shared" si="57"/>
        <v>-1406</v>
      </c>
      <c r="FF20" s="33">
        <f t="shared" si="57"/>
        <v>0</v>
      </c>
      <c r="FG20" s="33">
        <f t="shared" si="57"/>
        <v>0</v>
      </c>
      <c r="FH20" s="33">
        <f t="shared" si="57"/>
        <v>0</v>
      </c>
      <c r="FI20" s="33">
        <f t="shared" si="57"/>
        <v>0</v>
      </c>
      <c r="FJ20" s="33">
        <f t="shared" si="57"/>
        <v>0</v>
      </c>
      <c r="FK20" s="143"/>
      <c r="FL20" s="33">
        <f t="shared" si="11"/>
        <v>-2548</v>
      </c>
      <c r="FM20" s="24"/>
      <c r="FN20" s="143"/>
      <c r="FO20" s="33">
        <v>405610</v>
      </c>
      <c r="FQ20" s="193"/>
      <c r="FR20" s="193"/>
      <c r="FS20" s="194"/>
      <c r="FU20" s="162"/>
      <c r="FW20" s="193"/>
    </row>
    <row r="21" spans="1:179" s="71" customFormat="1" x14ac:dyDescent="0.3">
      <c r="A21" s="36" t="s">
        <v>56</v>
      </c>
      <c r="B21" s="40"/>
      <c r="C21" s="37">
        <v>265415</v>
      </c>
      <c r="D21" s="38"/>
      <c r="E21" s="37">
        <f t="shared" ref="E21:L21" si="58">E16-E20</f>
        <v>285</v>
      </c>
      <c r="F21" s="37">
        <f t="shared" si="58"/>
        <v>0</v>
      </c>
      <c r="G21" s="37">
        <f t="shared" si="58"/>
        <v>253</v>
      </c>
      <c r="H21" s="37">
        <f t="shared" si="58"/>
        <v>0</v>
      </c>
      <c r="I21" s="37">
        <f t="shared" si="58"/>
        <v>0</v>
      </c>
      <c r="J21" s="37">
        <f t="shared" si="58"/>
        <v>0</v>
      </c>
      <c r="K21" s="37">
        <f t="shared" si="58"/>
        <v>0</v>
      </c>
      <c r="L21" s="37">
        <f t="shared" si="58"/>
        <v>0</v>
      </c>
      <c r="M21" s="80"/>
      <c r="N21" s="37">
        <f t="shared" si="3"/>
        <v>538</v>
      </c>
      <c r="O21" s="38"/>
      <c r="P21" s="80"/>
      <c r="Q21" s="37">
        <v>265953</v>
      </c>
      <c r="R21" s="38"/>
      <c r="S21" s="38"/>
      <c r="T21" s="37">
        <v>285430</v>
      </c>
      <c r="U21" s="38"/>
      <c r="V21" s="37">
        <f t="shared" ref="V21:AC21" si="59">V16-V20</f>
        <v>285</v>
      </c>
      <c r="W21" s="37">
        <f t="shared" si="59"/>
        <v>0</v>
      </c>
      <c r="X21" s="37">
        <f t="shared" si="59"/>
        <v>197</v>
      </c>
      <c r="Y21" s="37">
        <f t="shared" si="59"/>
        <v>0</v>
      </c>
      <c r="Z21" s="37">
        <f t="shared" si="59"/>
        <v>0</v>
      </c>
      <c r="AA21" s="37">
        <f t="shared" si="59"/>
        <v>0</v>
      </c>
      <c r="AB21" s="37">
        <f t="shared" si="59"/>
        <v>0</v>
      </c>
      <c r="AC21" s="37">
        <f t="shared" si="59"/>
        <v>0</v>
      </c>
      <c r="AD21" s="80"/>
      <c r="AE21" s="37">
        <f t="shared" si="0"/>
        <v>482</v>
      </c>
      <c r="AF21" s="38"/>
      <c r="AG21" s="80"/>
      <c r="AH21" s="37">
        <v>285912</v>
      </c>
      <c r="AI21" s="38"/>
      <c r="AJ21" s="38"/>
      <c r="AK21" s="37">
        <v>295774</v>
      </c>
      <c r="AL21" s="38"/>
      <c r="AM21" s="37">
        <f t="shared" ref="AM21:AT21" si="60">AM16-AM20</f>
        <v>285</v>
      </c>
      <c r="AN21" s="37">
        <f t="shared" si="60"/>
        <v>0</v>
      </c>
      <c r="AO21" s="37">
        <f t="shared" si="60"/>
        <v>382</v>
      </c>
      <c r="AP21" s="37">
        <f t="shared" si="60"/>
        <v>0</v>
      </c>
      <c r="AQ21" s="37">
        <f t="shared" si="60"/>
        <v>0</v>
      </c>
      <c r="AR21" s="37">
        <f t="shared" si="60"/>
        <v>0</v>
      </c>
      <c r="AS21" s="37">
        <f t="shared" si="60"/>
        <v>0</v>
      </c>
      <c r="AT21" s="37">
        <f t="shared" si="60"/>
        <v>0</v>
      </c>
      <c r="AU21" s="80"/>
      <c r="AV21" s="37">
        <f t="shared" si="4"/>
        <v>667</v>
      </c>
      <c r="AW21" s="38"/>
      <c r="AX21" s="80"/>
      <c r="AY21" s="37">
        <v>296441</v>
      </c>
      <c r="AZ21" s="39"/>
      <c r="BA21" s="39"/>
      <c r="BB21" s="37">
        <v>335557</v>
      </c>
      <c r="BC21" s="38"/>
      <c r="BD21" s="37">
        <f t="shared" ref="BD21:BK21" si="61">BD16-BD20</f>
        <v>287</v>
      </c>
      <c r="BE21" s="37">
        <f t="shared" si="61"/>
        <v>0</v>
      </c>
      <c r="BF21" s="37">
        <f t="shared" si="61"/>
        <v>329</v>
      </c>
      <c r="BG21" s="37">
        <f t="shared" si="61"/>
        <v>0</v>
      </c>
      <c r="BH21" s="37">
        <f t="shared" si="61"/>
        <v>0</v>
      </c>
      <c r="BI21" s="37">
        <f t="shared" si="61"/>
        <v>0</v>
      </c>
      <c r="BJ21" s="37">
        <f t="shared" si="61"/>
        <v>0</v>
      </c>
      <c r="BK21" s="37">
        <f t="shared" si="61"/>
        <v>0</v>
      </c>
      <c r="BL21" s="80"/>
      <c r="BM21" s="37">
        <f t="shared" si="5"/>
        <v>616</v>
      </c>
      <c r="BN21" s="38"/>
      <c r="BO21" s="80"/>
      <c r="BP21" s="37">
        <v>336173</v>
      </c>
      <c r="BQ21" s="36"/>
      <c r="BR21" s="36"/>
      <c r="BS21" s="37">
        <v>283242</v>
      </c>
      <c r="BT21" s="38"/>
      <c r="BU21" s="37">
        <f t="shared" ref="BU21:CB21" si="62">BU16-BU20</f>
        <v>285</v>
      </c>
      <c r="BV21" s="37">
        <f t="shared" si="62"/>
        <v>0</v>
      </c>
      <c r="BW21" s="37">
        <f t="shared" si="62"/>
        <v>289</v>
      </c>
      <c r="BX21" s="37">
        <f t="shared" si="62"/>
        <v>0</v>
      </c>
      <c r="BY21" s="37">
        <f t="shared" si="62"/>
        <v>0</v>
      </c>
      <c r="BZ21" s="37">
        <f t="shared" si="62"/>
        <v>0</v>
      </c>
      <c r="CA21" s="37">
        <f t="shared" si="62"/>
        <v>0</v>
      </c>
      <c r="CB21" s="37">
        <f t="shared" si="62"/>
        <v>0</v>
      </c>
      <c r="CC21" s="80"/>
      <c r="CD21" s="37">
        <f t="shared" si="6"/>
        <v>574</v>
      </c>
      <c r="CE21" s="38"/>
      <c r="CF21" s="80"/>
      <c r="CG21" s="37">
        <v>283816</v>
      </c>
      <c r="CH21" s="36"/>
      <c r="CI21" s="36"/>
      <c r="CJ21" s="37">
        <v>306427</v>
      </c>
      <c r="CK21" s="38"/>
      <c r="CL21" s="37">
        <f t="shared" ref="CL21:CS21" si="63">CL16-CL20</f>
        <v>285</v>
      </c>
      <c r="CM21" s="37">
        <f t="shared" si="63"/>
        <v>0</v>
      </c>
      <c r="CN21" s="37">
        <f t="shared" si="63"/>
        <v>269</v>
      </c>
      <c r="CO21" s="37">
        <f t="shared" si="63"/>
        <v>0</v>
      </c>
      <c r="CP21" s="37">
        <f t="shared" si="63"/>
        <v>0</v>
      </c>
      <c r="CQ21" s="37">
        <f t="shared" si="63"/>
        <v>0</v>
      </c>
      <c r="CR21" s="37">
        <f t="shared" si="63"/>
        <v>0</v>
      </c>
      <c r="CS21" s="37">
        <f t="shared" si="63"/>
        <v>0</v>
      </c>
      <c r="CT21" s="80"/>
      <c r="CU21" s="37">
        <f t="shared" si="7"/>
        <v>554</v>
      </c>
      <c r="CV21" s="38"/>
      <c r="CW21" s="80"/>
      <c r="CX21" s="37">
        <v>306981</v>
      </c>
      <c r="CY21" s="38"/>
      <c r="CZ21" s="36"/>
      <c r="DA21" s="37">
        <v>295335</v>
      </c>
      <c r="DB21" s="38"/>
      <c r="DC21" s="37">
        <f t="shared" ref="DC21:DJ21" si="64">DC16-DC20</f>
        <v>285</v>
      </c>
      <c r="DD21" s="37">
        <f t="shared" si="64"/>
        <v>0</v>
      </c>
      <c r="DE21" s="37">
        <f t="shared" si="64"/>
        <v>469</v>
      </c>
      <c r="DF21" s="37">
        <f t="shared" si="64"/>
        <v>0</v>
      </c>
      <c r="DG21" s="37">
        <f t="shared" si="64"/>
        <v>0</v>
      </c>
      <c r="DH21" s="37">
        <f t="shared" si="64"/>
        <v>0</v>
      </c>
      <c r="DI21" s="37">
        <f t="shared" si="64"/>
        <v>0</v>
      </c>
      <c r="DJ21" s="37">
        <f t="shared" si="64"/>
        <v>0</v>
      </c>
      <c r="DK21" s="80"/>
      <c r="DL21" s="37">
        <f t="shared" si="8"/>
        <v>754</v>
      </c>
      <c r="DM21" s="38"/>
      <c r="DN21" s="80"/>
      <c r="DO21" s="37">
        <v>296089</v>
      </c>
      <c r="DP21" s="36"/>
      <c r="DQ21" s="36"/>
      <c r="DR21" s="37">
        <v>344735</v>
      </c>
      <c r="DS21" s="38"/>
      <c r="DT21" s="37">
        <f t="shared" ref="DT21:EA21" si="65">DT16-DT20</f>
        <v>287</v>
      </c>
      <c r="DU21" s="37">
        <f t="shared" si="65"/>
        <v>0</v>
      </c>
      <c r="DV21" s="37">
        <f t="shared" si="65"/>
        <v>379</v>
      </c>
      <c r="DW21" s="37">
        <f t="shared" si="65"/>
        <v>0</v>
      </c>
      <c r="DX21" s="37">
        <f t="shared" si="65"/>
        <v>0</v>
      </c>
      <c r="DY21" s="37">
        <f t="shared" si="65"/>
        <v>0</v>
      </c>
      <c r="DZ21" s="37">
        <f t="shared" si="65"/>
        <v>0</v>
      </c>
      <c r="EA21" s="37">
        <f t="shared" si="65"/>
        <v>0</v>
      </c>
      <c r="EB21" s="80"/>
      <c r="EC21" s="37">
        <f t="shared" si="9"/>
        <v>666</v>
      </c>
      <c r="ED21" s="38"/>
      <c r="EE21" s="80"/>
      <c r="EF21" s="37">
        <v>345403</v>
      </c>
      <c r="EG21" s="36"/>
      <c r="EH21" s="36"/>
      <c r="EI21" s="36"/>
      <c r="EJ21" s="37">
        <v>1182177</v>
      </c>
      <c r="EK21" s="38"/>
      <c r="EL21" s="37">
        <f t="shared" ref="EL21:ES21" si="66">EL16-EL20</f>
        <v>1142</v>
      </c>
      <c r="EM21" s="37">
        <f t="shared" si="66"/>
        <v>0</v>
      </c>
      <c r="EN21" s="37">
        <f t="shared" si="66"/>
        <v>1161</v>
      </c>
      <c r="EO21" s="37">
        <f t="shared" si="66"/>
        <v>0</v>
      </c>
      <c r="EP21" s="37">
        <f t="shared" si="66"/>
        <v>0</v>
      </c>
      <c r="EQ21" s="37">
        <f t="shared" si="66"/>
        <v>0</v>
      </c>
      <c r="ER21" s="37">
        <f t="shared" si="66"/>
        <v>0</v>
      </c>
      <c r="ES21" s="37">
        <f t="shared" si="66"/>
        <v>0</v>
      </c>
      <c r="ET21" s="80"/>
      <c r="EU21" s="37">
        <f t="shared" si="10"/>
        <v>2303</v>
      </c>
      <c r="EV21" s="38"/>
      <c r="EW21" s="80"/>
      <c r="EX21" s="37">
        <v>1184480</v>
      </c>
      <c r="EY21" s="36"/>
      <c r="EZ21" s="36"/>
      <c r="FA21" s="37">
        <v>1229740</v>
      </c>
      <c r="FB21" s="38"/>
      <c r="FC21" s="37">
        <f t="shared" ref="FC21:FJ21" si="67">FC16-FC20</f>
        <v>1142</v>
      </c>
      <c r="FD21" s="37">
        <f t="shared" si="67"/>
        <v>0</v>
      </c>
      <c r="FE21" s="37">
        <f t="shared" si="67"/>
        <v>1406</v>
      </c>
      <c r="FF21" s="37">
        <f t="shared" si="67"/>
        <v>0</v>
      </c>
      <c r="FG21" s="37">
        <f t="shared" si="67"/>
        <v>0</v>
      </c>
      <c r="FH21" s="37">
        <f t="shared" si="67"/>
        <v>0</v>
      </c>
      <c r="FI21" s="37">
        <f t="shared" si="67"/>
        <v>0</v>
      </c>
      <c r="FJ21" s="37">
        <f t="shared" si="67"/>
        <v>0</v>
      </c>
      <c r="FK21" s="80"/>
      <c r="FL21" s="37">
        <f t="shared" si="11"/>
        <v>2548</v>
      </c>
      <c r="FM21" s="38"/>
      <c r="FN21" s="80"/>
      <c r="FO21" s="37">
        <v>1232288</v>
      </c>
      <c r="FQ21" s="193"/>
      <c r="FR21" s="193"/>
      <c r="FS21" s="194"/>
      <c r="FU21" s="162"/>
      <c r="FW21" s="193"/>
    </row>
    <row r="22" spans="1:179" x14ac:dyDescent="0.3">
      <c r="A22" s="13" t="s">
        <v>57</v>
      </c>
      <c r="B22" s="42"/>
      <c r="C22" s="7"/>
      <c r="D22" s="7"/>
      <c r="E22" s="7"/>
      <c r="F22" s="7"/>
      <c r="G22" s="7"/>
      <c r="H22" s="7"/>
      <c r="I22" s="7"/>
      <c r="J22" s="7"/>
      <c r="K22" s="7"/>
      <c r="L22" s="7"/>
      <c r="M22" s="42"/>
      <c r="N22" s="7">
        <f t="shared" si="3"/>
        <v>0</v>
      </c>
      <c r="O22" s="7"/>
      <c r="P22" s="42"/>
      <c r="Q22" s="7"/>
      <c r="R22" s="7"/>
      <c r="S22" s="7"/>
      <c r="T22" s="7"/>
      <c r="U22" s="7"/>
      <c r="V22" s="7"/>
      <c r="W22" s="7"/>
      <c r="X22" s="7"/>
      <c r="Y22" s="7"/>
      <c r="Z22" s="7"/>
      <c r="AA22" s="7"/>
      <c r="AB22" s="7"/>
      <c r="AC22" s="7"/>
      <c r="AD22" s="42"/>
      <c r="AE22" s="7">
        <f t="shared" si="0"/>
        <v>0</v>
      </c>
      <c r="AF22" s="7"/>
      <c r="AG22" s="42"/>
      <c r="AH22" s="7"/>
      <c r="AI22" s="7"/>
      <c r="AJ22" s="7"/>
      <c r="AK22" s="7"/>
      <c r="AL22" s="7"/>
      <c r="AM22" s="7"/>
      <c r="AN22" s="7"/>
      <c r="AO22" s="7"/>
      <c r="AP22" s="7"/>
      <c r="AQ22" s="7"/>
      <c r="AR22" s="7"/>
      <c r="AS22" s="7"/>
      <c r="AT22" s="7"/>
      <c r="AU22" s="42"/>
      <c r="AV22" s="7">
        <f t="shared" si="4"/>
        <v>0</v>
      </c>
      <c r="AW22" s="7"/>
      <c r="AX22" s="42"/>
      <c r="AY22" s="7"/>
      <c r="AZ22" s="41"/>
      <c r="BA22" s="41"/>
      <c r="BB22" s="7"/>
      <c r="BC22" s="7"/>
      <c r="BD22" s="7"/>
      <c r="BE22" s="7"/>
      <c r="BF22" s="7"/>
      <c r="BG22" s="7"/>
      <c r="BH22" s="7"/>
      <c r="BI22" s="7"/>
      <c r="BJ22" s="7"/>
      <c r="BK22" s="7"/>
      <c r="BL22" s="42"/>
      <c r="BM22" s="7">
        <f t="shared" si="5"/>
        <v>0</v>
      </c>
      <c r="BN22" s="7"/>
      <c r="BO22" s="42"/>
      <c r="BP22" s="7"/>
      <c r="BQ22" s="13"/>
      <c r="BR22" s="13"/>
      <c r="BS22" s="7"/>
      <c r="BT22" s="7"/>
      <c r="BU22" s="7"/>
      <c r="BV22" s="7"/>
      <c r="BW22" s="7"/>
      <c r="BX22" s="7"/>
      <c r="BY22" s="7"/>
      <c r="BZ22" s="7"/>
      <c r="CA22" s="7"/>
      <c r="CB22" s="7"/>
      <c r="CC22" s="42"/>
      <c r="CD22" s="7">
        <f t="shared" si="6"/>
        <v>0</v>
      </c>
      <c r="CE22" s="7"/>
      <c r="CF22" s="42"/>
      <c r="CG22" s="7"/>
      <c r="CH22" s="13"/>
      <c r="CI22" s="13"/>
      <c r="CJ22" s="7"/>
      <c r="CK22" s="7"/>
      <c r="CL22" s="7"/>
      <c r="CM22" s="7"/>
      <c r="CN22" s="7"/>
      <c r="CO22" s="7"/>
      <c r="CP22" s="7"/>
      <c r="CQ22" s="7"/>
      <c r="CR22" s="7"/>
      <c r="CS22" s="7"/>
      <c r="CT22" s="42"/>
      <c r="CU22" s="7">
        <f t="shared" si="7"/>
        <v>0</v>
      </c>
      <c r="CV22" s="7"/>
      <c r="CW22" s="42"/>
      <c r="CX22" s="7"/>
      <c r="CY22" s="29"/>
      <c r="CZ22" s="13"/>
      <c r="DA22" s="7"/>
      <c r="DB22" s="7"/>
      <c r="DC22" s="7"/>
      <c r="DD22" s="7"/>
      <c r="DE22" s="7"/>
      <c r="DF22" s="7"/>
      <c r="DG22" s="7"/>
      <c r="DH22" s="7"/>
      <c r="DI22" s="7"/>
      <c r="DJ22" s="7"/>
      <c r="DK22" s="42"/>
      <c r="DL22" s="7">
        <f t="shared" si="8"/>
        <v>0</v>
      </c>
      <c r="DM22" s="7"/>
      <c r="DN22" s="42"/>
      <c r="DO22" s="7"/>
      <c r="DP22" s="13"/>
      <c r="DQ22" s="13"/>
      <c r="DR22" s="7"/>
      <c r="DS22" s="7"/>
      <c r="DT22" s="7"/>
      <c r="DU22" s="7"/>
      <c r="DV22" s="7"/>
      <c r="DW22" s="7"/>
      <c r="DX22" s="7"/>
      <c r="DY22" s="7"/>
      <c r="DZ22" s="7"/>
      <c r="EA22" s="7"/>
      <c r="EB22" s="42"/>
      <c r="EC22" s="7"/>
      <c r="ED22" s="7"/>
      <c r="EE22" s="42"/>
      <c r="EF22" s="7"/>
      <c r="EG22" s="8"/>
      <c r="EH22" s="8"/>
      <c r="EI22" s="13"/>
      <c r="EJ22" s="7"/>
      <c r="EK22" s="7"/>
      <c r="EL22" s="7"/>
      <c r="EM22" s="7"/>
      <c r="EN22" s="7"/>
      <c r="EO22" s="7"/>
      <c r="EP22" s="7"/>
      <c r="EQ22" s="7"/>
      <c r="ER22" s="7"/>
      <c r="ES22" s="7"/>
      <c r="ET22" s="42"/>
      <c r="EU22" s="7">
        <f t="shared" si="10"/>
        <v>0</v>
      </c>
      <c r="EV22" s="7"/>
      <c r="EW22" s="42"/>
      <c r="EX22" s="7"/>
      <c r="EY22" s="13"/>
      <c r="EZ22" s="13"/>
      <c r="FA22" s="7"/>
      <c r="FB22" s="7"/>
      <c r="FC22" s="7"/>
      <c r="FD22" s="7"/>
      <c r="FE22" s="7"/>
      <c r="FF22" s="7"/>
      <c r="FG22" s="7"/>
      <c r="FH22" s="7"/>
      <c r="FI22" s="7"/>
      <c r="FJ22" s="7"/>
      <c r="FK22" s="42"/>
      <c r="FL22" s="7">
        <f t="shared" si="11"/>
        <v>0</v>
      </c>
      <c r="FM22" s="7"/>
      <c r="FN22" s="42"/>
      <c r="FO22" s="7"/>
      <c r="FQ22" s="193"/>
      <c r="FR22" s="193"/>
      <c r="FS22" s="194"/>
      <c r="FU22" s="162"/>
      <c r="FW22" s="193"/>
    </row>
    <row r="23" spans="1:179" x14ac:dyDescent="0.3">
      <c r="A23" s="43" t="s">
        <v>58</v>
      </c>
      <c r="B23" s="45"/>
      <c r="C23" s="11">
        <v>37665</v>
      </c>
      <c r="D23" s="11"/>
      <c r="E23" s="11">
        <v>0</v>
      </c>
      <c r="F23" s="11">
        <v>0</v>
      </c>
      <c r="G23" s="11">
        <v>-669</v>
      </c>
      <c r="H23" s="11">
        <v>0</v>
      </c>
      <c r="I23" s="11">
        <v>0</v>
      </c>
      <c r="J23" s="11">
        <v>0</v>
      </c>
      <c r="K23" s="11">
        <v>0</v>
      </c>
      <c r="L23" s="11">
        <v>0</v>
      </c>
      <c r="M23" s="45"/>
      <c r="N23" s="11">
        <f t="shared" si="3"/>
        <v>-669</v>
      </c>
      <c r="O23" s="11"/>
      <c r="P23" s="45"/>
      <c r="Q23" s="11">
        <v>36996</v>
      </c>
      <c r="R23" s="11"/>
      <c r="S23" s="11"/>
      <c r="T23" s="11">
        <v>39768</v>
      </c>
      <c r="U23" s="11"/>
      <c r="V23" s="11">
        <v>0</v>
      </c>
      <c r="W23" s="11">
        <v>0</v>
      </c>
      <c r="X23" s="11">
        <v>-528</v>
      </c>
      <c r="Y23" s="11">
        <v>0</v>
      </c>
      <c r="Z23" s="11">
        <v>0</v>
      </c>
      <c r="AA23" s="11">
        <v>0</v>
      </c>
      <c r="AB23" s="11">
        <v>0</v>
      </c>
      <c r="AC23" s="11">
        <v>0</v>
      </c>
      <c r="AD23" s="45"/>
      <c r="AE23" s="11">
        <f t="shared" si="0"/>
        <v>-528</v>
      </c>
      <c r="AF23" s="11"/>
      <c r="AG23" s="45"/>
      <c r="AH23" s="11">
        <v>39240</v>
      </c>
      <c r="AI23" s="11"/>
      <c r="AJ23" s="11"/>
      <c r="AK23" s="11">
        <v>38263</v>
      </c>
      <c r="AL23" s="11"/>
      <c r="AM23" s="11">
        <v>0</v>
      </c>
      <c r="AN23" s="11">
        <v>0</v>
      </c>
      <c r="AO23" s="11">
        <v>-982</v>
      </c>
      <c r="AP23" s="11">
        <v>0</v>
      </c>
      <c r="AQ23" s="11">
        <v>0</v>
      </c>
      <c r="AR23" s="11">
        <v>0</v>
      </c>
      <c r="AS23" s="11">
        <v>0</v>
      </c>
      <c r="AT23" s="11">
        <v>0</v>
      </c>
      <c r="AU23" s="45"/>
      <c r="AV23" s="11">
        <f t="shared" si="4"/>
        <v>-982</v>
      </c>
      <c r="AW23" s="11"/>
      <c r="AX23" s="45"/>
      <c r="AY23" s="11">
        <v>37281</v>
      </c>
      <c r="AZ23" s="44"/>
      <c r="BA23" s="44"/>
      <c r="BB23" s="11">
        <v>41655</v>
      </c>
      <c r="BC23" s="11"/>
      <c r="BD23" s="11">
        <v>0</v>
      </c>
      <c r="BE23" s="11">
        <v>0</v>
      </c>
      <c r="BF23" s="11">
        <v>-853</v>
      </c>
      <c r="BG23" s="11">
        <v>0</v>
      </c>
      <c r="BH23" s="11">
        <v>0</v>
      </c>
      <c r="BI23" s="11">
        <v>0</v>
      </c>
      <c r="BJ23" s="11">
        <v>0</v>
      </c>
      <c r="BK23" s="11">
        <v>0</v>
      </c>
      <c r="BL23" s="45"/>
      <c r="BM23" s="11">
        <f t="shared" si="5"/>
        <v>-853</v>
      </c>
      <c r="BN23" s="11"/>
      <c r="BO23" s="45"/>
      <c r="BP23" s="11">
        <v>40802</v>
      </c>
      <c r="BQ23" s="43"/>
      <c r="BR23" s="43"/>
      <c r="BS23" s="11">
        <v>43402</v>
      </c>
      <c r="BT23" s="11"/>
      <c r="BU23" s="11">
        <v>0</v>
      </c>
      <c r="BV23" s="11">
        <v>0</v>
      </c>
      <c r="BW23" s="11">
        <v>-740</v>
      </c>
      <c r="BX23" s="11">
        <v>0</v>
      </c>
      <c r="BY23" s="11">
        <v>0</v>
      </c>
      <c r="BZ23" s="11">
        <v>0</v>
      </c>
      <c r="CA23" s="11">
        <v>0</v>
      </c>
      <c r="CB23" s="11">
        <v>0</v>
      </c>
      <c r="CC23" s="45"/>
      <c r="CD23" s="11">
        <f t="shared" si="6"/>
        <v>-740</v>
      </c>
      <c r="CE23" s="11"/>
      <c r="CF23" s="45"/>
      <c r="CG23" s="11">
        <v>42662</v>
      </c>
      <c r="CH23" s="43"/>
      <c r="CI23" s="43"/>
      <c r="CJ23" s="11">
        <v>46442</v>
      </c>
      <c r="CK23" s="11"/>
      <c r="CL23" s="11">
        <v>0</v>
      </c>
      <c r="CM23" s="11">
        <v>0</v>
      </c>
      <c r="CN23" s="11">
        <v>-689</v>
      </c>
      <c r="CO23" s="11">
        <v>0</v>
      </c>
      <c r="CP23" s="11">
        <v>0</v>
      </c>
      <c r="CQ23" s="11">
        <v>0</v>
      </c>
      <c r="CR23" s="11">
        <v>0</v>
      </c>
      <c r="CS23" s="11">
        <v>0</v>
      </c>
      <c r="CT23" s="45"/>
      <c r="CU23" s="11">
        <f t="shared" si="7"/>
        <v>-689</v>
      </c>
      <c r="CV23" s="11"/>
      <c r="CW23" s="45"/>
      <c r="CX23" s="11">
        <v>45753</v>
      </c>
      <c r="CY23" s="11"/>
      <c r="CZ23" s="43"/>
      <c r="DA23" s="11">
        <v>46423</v>
      </c>
      <c r="DB23" s="11"/>
      <c r="DC23" s="11">
        <v>0</v>
      </c>
      <c r="DD23" s="11">
        <v>0</v>
      </c>
      <c r="DE23" s="11">
        <v>-1135</v>
      </c>
      <c r="DF23" s="11">
        <v>0</v>
      </c>
      <c r="DG23" s="11">
        <v>0</v>
      </c>
      <c r="DH23" s="11">
        <v>0</v>
      </c>
      <c r="DI23" s="11">
        <v>0</v>
      </c>
      <c r="DJ23" s="11">
        <v>0</v>
      </c>
      <c r="DK23" s="45"/>
      <c r="DL23" s="11">
        <f t="shared" si="8"/>
        <v>-1135</v>
      </c>
      <c r="DM23" s="11"/>
      <c r="DN23" s="45"/>
      <c r="DO23" s="11">
        <v>45288</v>
      </c>
      <c r="DP23" s="43"/>
      <c r="DQ23" s="43"/>
      <c r="DR23" s="11">
        <v>46597</v>
      </c>
      <c r="DS23" s="11"/>
      <c r="DT23" s="11">
        <v>0</v>
      </c>
      <c r="DU23" s="11">
        <v>0</v>
      </c>
      <c r="DV23" s="11">
        <v>-905</v>
      </c>
      <c r="DW23" s="11">
        <v>0</v>
      </c>
      <c r="DX23" s="11">
        <v>0</v>
      </c>
      <c r="DY23" s="11">
        <v>0</v>
      </c>
      <c r="DZ23" s="11">
        <v>0</v>
      </c>
      <c r="EA23" s="11">
        <v>0</v>
      </c>
      <c r="EB23" s="45"/>
      <c r="EC23" s="11">
        <f t="shared" si="9"/>
        <v>-905</v>
      </c>
      <c r="ED23" s="11"/>
      <c r="EE23" s="45"/>
      <c r="EF23" s="11">
        <v>45692</v>
      </c>
      <c r="EG23" s="43"/>
      <c r="EH23" s="43"/>
      <c r="EI23" s="43"/>
      <c r="EJ23" s="11">
        <v>157352</v>
      </c>
      <c r="EK23" s="11"/>
      <c r="EL23" s="11">
        <f t="shared" ref="EL23:ES27" si="68">E23+V23+AM23+BD23</f>
        <v>0</v>
      </c>
      <c r="EM23" s="11">
        <f t="shared" si="68"/>
        <v>0</v>
      </c>
      <c r="EN23" s="11">
        <f t="shared" si="68"/>
        <v>-3032</v>
      </c>
      <c r="EO23" s="11">
        <f t="shared" si="68"/>
        <v>0</v>
      </c>
      <c r="EP23" s="11">
        <f t="shared" si="68"/>
        <v>0</v>
      </c>
      <c r="EQ23" s="11">
        <f t="shared" si="68"/>
        <v>0</v>
      </c>
      <c r="ER23" s="11">
        <f t="shared" si="68"/>
        <v>0</v>
      </c>
      <c r="ES23" s="11">
        <f t="shared" si="68"/>
        <v>0</v>
      </c>
      <c r="ET23" s="45"/>
      <c r="EU23" s="11">
        <f t="shared" si="10"/>
        <v>-3032</v>
      </c>
      <c r="EV23" s="11"/>
      <c r="EW23" s="45"/>
      <c r="EX23" s="11">
        <v>154320</v>
      </c>
      <c r="EY23" s="43"/>
      <c r="EZ23" s="43"/>
      <c r="FA23" s="11">
        <v>182864</v>
      </c>
      <c r="FB23" s="11"/>
      <c r="FC23" s="11">
        <f t="shared" ref="FC23:FJ27" si="69">BU23+CL23+DC23+DT23</f>
        <v>0</v>
      </c>
      <c r="FD23" s="11">
        <f t="shared" si="69"/>
        <v>0</v>
      </c>
      <c r="FE23" s="11">
        <f t="shared" si="69"/>
        <v>-3469</v>
      </c>
      <c r="FF23" s="11">
        <f t="shared" si="69"/>
        <v>0</v>
      </c>
      <c r="FG23" s="11">
        <f t="shared" si="69"/>
        <v>0</v>
      </c>
      <c r="FH23" s="11">
        <f t="shared" si="69"/>
        <v>0</v>
      </c>
      <c r="FI23" s="11">
        <f t="shared" si="69"/>
        <v>0</v>
      </c>
      <c r="FJ23" s="11">
        <f t="shared" si="69"/>
        <v>0</v>
      </c>
      <c r="FK23" s="45"/>
      <c r="FL23" s="11">
        <v>-3469</v>
      </c>
      <c r="FM23" s="11"/>
      <c r="FN23" s="45"/>
      <c r="FO23" s="11">
        <v>179395</v>
      </c>
      <c r="FQ23" s="193"/>
      <c r="FR23" s="193"/>
      <c r="FS23" s="194"/>
      <c r="FU23" s="162"/>
      <c r="FW23" s="193"/>
    </row>
    <row r="24" spans="1:179" x14ac:dyDescent="0.3">
      <c r="A24" s="15" t="s">
        <v>59</v>
      </c>
      <c r="B24" s="31"/>
      <c r="C24" s="29">
        <v>86868</v>
      </c>
      <c r="D24" s="7"/>
      <c r="E24" s="29">
        <v>0</v>
      </c>
      <c r="F24" s="29">
        <v>0</v>
      </c>
      <c r="G24" s="29">
        <v>-1240</v>
      </c>
      <c r="H24" s="29">
        <v>0</v>
      </c>
      <c r="I24" s="29">
        <v>0</v>
      </c>
      <c r="J24" s="29">
        <v>0</v>
      </c>
      <c r="K24" s="29">
        <v>0</v>
      </c>
      <c r="L24" s="29">
        <v>0</v>
      </c>
      <c r="M24" s="31"/>
      <c r="N24" s="29">
        <f t="shared" si="3"/>
        <v>-1240</v>
      </c>
      <c r="O24" s="7"/>
      <c r="P24" s="31"/>
      <c r="Q24" s="29">
        <v>85628</v>
      </c>
      <c r="R24" s="7"/>
      <c r="S24" s="29"/>
      <c r="T24" s="29">
        <v>87513</v>
      </c>
      <c r="U24" s="7"/>
      <c r="V24" s="29">
        <v>0</v>
      </c>
      <c r="W24" s="29">
        <v>0</v>
      </c>
      <c r="X24" s="29">
        <v>-969</v>
      </c>
      <c r="Y24" s="29">
        <v>0</v>
      </c>
      <c r="Z24" s="29">
        <v>0</v>
      </c>
      <c r="AA24" s="29">
        <v>0</v>
      </c>
      <c r="AB24" s="29">
        <v>0</v>
      </c>
      <c r="AC24" s="29">
        <v>0</v>
      </c>
      <c r="AD24" s="31"/>
      <c r="AE24" s="29">
        <f t="shared" si="0"/>
        <v>-969</v>
      </c>
      <c r="AF24" s="7"/>
      <c r="AG24" s="31"/>
      <c r="AH24" s="29">
        <v>86544</v>
      </c>
      <c r="AI24" s="7"/>
      <c r="AJ24" s="29"/>
      <c r="AK24" s="29">
        <v>92637</v>
      </c>
      <c r="AL24" s="7"/>
      <c r="AM24" s="29">
        <v>0</v>
      </c>
      <c r="AN24" s="29">
        <v>0</v>
      </c>
      <c r="AO24" s="29">
        <v>-1666</v>
      </c>
      <c r="AP24" s="29">
        <v>0</v>
      </c>
      <c r="AQ24" s="29">
        <v>0</v>
      </c>
      <c r="AR24" s="29">
        <v>0</v>
      </c>
      <c r="AS24" s="29">
        <v>0</v>
      </c>
      <c r="AT24" s="29">
        <v>0</v>
      </c>
      <c r="AU24" s="31"/>
      <c r="AV24" s="29">
        <f t="shared" si="4"/>
        <v>-1666</v>
      </c>
      <c r="AW24" s="7"/>
      <c r="AX24" s="31"/>
      <c r="AY24" s="29">
        <v>90971</v>
      </c>
      <c r="AZ24" s="30"/>
      <c r="BA24" s="30"/>
      <c r="BB24" s="29">
        <v>94595</v>
      </c>
      <c r="BC24" s="7"/>
      <c r="BD24" s="29">
        <v>0</v>
      </c>
      <c r="BE24" s="29">
        <v>0</v>
      </c>
      <c r="BF24" s="29">
        <v>-1429</v>
      </c>
      <c r="BG24" s="29">
        <v>0</v>
      </c>
      <c r="BH24" s="29">
        <v>0</v>
      </c>
      <c r="BI24" s="29">
        <v>0</v>
      </c>
      <c r="BJ24" s="29">
        <v>0</v>
      </c>
      <c r="BK24" s="29">
        <v>0</v>
      </c>
      <c r="BL24" s="31"/>
      <c r="BM24" s="29">
        <f t="shared" si="5"/>
        <v>-1429</v>
      </c>
      <c r="BN24" s="7"/>
      <c r="BO24" s="31"/>
      <c r="BP24" s="29">
        <v>93166</v>
      </c>
      <c r="BQ24" s="15"/>
      <c r="BR24" s="15"/>
      <c r="BS24" s="29">
        <v>88638</v>
      </c>
      <c r="BT24" s="7"/>
      <c r="BU24" s="29">
        <v>0</v>
      </c>
      <c r="BV24" s="29">
        <v>0</v>
      </c>
      <c r="BW24" s="29">
        <v>-1168</v>
      </c>
      <c r="BX24" s="29">
        <v>0</v>
      </c>
      <c r="BY24" s="29">
        <v>0</v>
      </c>
      <c r="BZ24" s="29">
        <v>0</v>
      </c>
      <c r="CA24" s="29">
        <v>0</v>
      </c>
      <c r="CB24" s="29">
        <v>0</v>
      </c>
      <c r="CC24" s="31"/>
      <c r="CD24" s="29">
        <f t="shared" si="6"/>
        <v>-1168</v>
      </c>
      <c r="CE24" s="7"/>
      <c r="CF24" s="31"/>
      <c r="CG24" s="29">
        <v>87470</v>
      </c>
      <c r="CH24" s="15"/>
      <c r="CI24" s="15"/>
      <c r="CJ24" s="29">
        <v>97903</v>
      </c>
      <c r="CK24" s="7"/>
      <c r="CL24" s="29">
        <v>0</v>
      </c>
      <c r="CM24" s="29">
        <v>0</v>
      </c>
      <c r="CN24" s="29">
        <v>-1067</v>
      </c>
      <c r="CO24" s="29">
        <v>0</v>
      </c>
      <c r="CP24" s="29">
        <v>0</v>
      </c>
      <c r="CQ24" s="29">
        <v>0</v>
      </c>
      <c r="CR24" s="29">
        <v>0</v>
      </c>
      <c r="CS24" s="29">
        <v>0</v>
      </c>
      <c r="CT24" s="31"/>
      <c r="CU24" s="29">
        <f t="shared" si="7"/>
        <v>-1067</v>
      </c>
      <c r="CV24" s="7"/>
      <c r="CW24" s="31"/>
      <c r="CX24" s="29">
        <v>96836</v>
      </c>
      <c r="CY24" s="29"/>
      <c r="CZ24" s="15"/>
      <c r="DA24" s="29">
        <v>100900</v>
      </c>
      <c r="DB24" s="7"/>
      <c r="DC24" s="29">
        <v>0</v>
      </c>
      <c r="DD24" s="29">
        <v>0</v>
      </c>
      <c r="DE24" s="29">
        <v>-1755</v>
      </c>
      <c r="DF24" s="29">
        <v>0</v>
      </c>
      <c r="DG24" s="29">
        <v>0</v>
      </c>
      <c r="DH24" s="29">
        <v>0</v>
      </c>
      <c r="DI24" s="29">
        <v>0</v>
      </c>
      <c r="DJ24" s="29">
        <v>0</v>
      </c>
      <c r="DK24" s="31"/>
      <c r="DL24" s="29">
        <f t="shared" si="8"/>
        <v>-1755</v>
      </c>
      <c r="DM24" s="7"/>
      <c r="DN24" s="31"/>
      <c r="DO24" s="29">
        <v>99145</v>
      </c>
      <c r="DP24" s="15"/>
      <c r="DQ24" s="15"/>
      <c r="DR24" s="29">
        <v>101868</v>
      </c>
      <c r="DS24" s="7"/>
      <c r="DT24" s="29">
        <v>0</v>
      </c>
      <c r="DU24" s="29">
        <v>0</v>
      </c>
      <c r="DV24" s="29">
        <v>-1380</v>
      </c>
      <c r="DW24" s="29">
        <v>0</v>
      </c>
      <c r="DX24" s="29">
        <v>0</v>
      </c>
      <c r="DY24" s="29">
        <v>0</v>
      </c>
      <c r="DZ24" s="29">
        <v>0</v>
      </c>
      <c r="EA24" s="29">
        <v>0</v>
      </c>
      <c r="EB24" s="31"/>
      <c r="EC24" s="29">
        <f t="shared" si="9"/>
        <v>-1380</v>
      </c>
      <c r="ED24" s="7"/>
      <c r="EE24" s="31"/>
      <c r="EF24" s="29">
        <v>100488</v>
      </c>
      <c r="EG24" s="17"/>
      <c r="EH24" s="17"/>
      <c r="EI24" s="15"/>
      <c r="EJ24" s="29">
        <v>361613</v>
      </c>
      <c r="EK24" s="7"/>
      <c r="EL24" s="29">
        <f t="shared" si="68"/>
        <v>0</v>
      </c>
      <c r="EM24" s="29">
        <f t="shared" si="68"/>
        <v>0</v>
      </c>
      <c r="EN24" s="29">
        <f t="shared" si="68"/>
        <v>-5304</v>
      </c>
      <c r="EO24" s="29">
        <f t="shared" si="68"/>
        <v>0</v>
      </c>
      <c r="EP24" s="29">
        <f t="shared" si="68"/>
        <v>0</v>
      </c>
      <c r="EQ24" s="29">
        <f t="shared" si="68"/>
        <v>0</v>
      </c>
      <c r="ER24" s="29">
        <f t="shared" si="68"/>
        <v>0</v>
      </c>
      <c r="ES24" s="29">
        <f t="shared" si="68"/>
        <v>0</v>
      </c>
      <c r="ET24" s="31"/>
      <c r="EU24" s="29">
        <f t="shared" si="10"/>
        <v>-5304</v>
      </c>
      <c r="EV24" s="7"/>
      <c r="EW24" s="31"/>
      <c r="EX24" s="29">
        <v>356309</v>
      </c>
      <c r="EY24" s="15"/>
      <c r="EZ24" s="15"/>
      <c r="FA24" s="29">
        <v>389308</v>
      </c>
      <c r="FB24" s="7"/>
      <c r="FC24" s="29">
        <f t="shared" si="69"/>
        <v>0</v>
      </c>
      <c r="FD24" s="29">
        <f t="shared" si="69"/>
        <v>0</v>
      </c>
      <c r="FE24" s="29">
        <f t="shared" si="69"/>
        <v>-5370</v>
      </c>
      <c r="FF24" s="29">
        <f t="shared" si="69"/>
        <v>0</v>
      </c>
      <c r="FG24" s="29">
        <f t="shared" si="69"/>
        <v>0</v>
      </c>
      <c r="FH24" s="29">
        <f t="shared" si="69"/>
        <v>0</v>
      </c>
      <c r="FI24" s="29">
        <f t="shared" si="69"/>
        <v>0</v>
      </c>
      <c r="FJ24" s="29">
        <f t="shared" si="69"/>
        <v>0</v>
      </c>
      <c r="FK24" s="31"/>
      <c r="FL24" s="29">
        <f t="shared" si="11"/>
        <v>-5370</v>
      </c>
      <c r="FM24" s="7"/>
      <c r="FN24" s="31"/>
      <c r="FO24" s="29">
        <v>383938</v>
      </c>
      <c r="FQ24" s="193"/>
      <c r="FR24" s="193"/>
      <c r="FS24" s="194"/>
      <c r="FU24" s="162"/>
      <c r="FW24" s="193"/>
    </row>
    <row r="25" spans="1:179" ht="13.5" customHeight="1" x14ac:dyDescent="0.3">
      <c r="A25" s="17" t="s">
        <v>60</v>
      </c>
      <c r="B25" s="28"/>
      <c r="C25" s="21">
        <v>34652</v>
      </c>
      <c r="D25" s="11"/>
      <c r="E25" s="21">
        <v>0</v>
      </c>
      <c r="F25" s="21">
        <v>0</v>
      </c>
      <c r="G25" s="21">
        <v>-1214</v>
      </c>
      <c r="H25" s="21">
        <v>0</v>
      </c>
      <c r="I25" s="21">
        <v>0</v>
      </c>
      <c r="J25" s="21">
        <v>0</v>
      </c>
      <c r="K25" s="21">
        <v>0</v>
      </c>
      <c r="L25" s="21">
        <v>0</v>
      </c>
      <c r="M25" s="28"/>
      <c r="N25" s="21">
        <f t="shared" si="3"/>
        <v>-1214</v>
      </c>
      <c r="O25" s="11"/>
      <c r="P25" s="28"/>
      <c r="Q25" s="21">
        <v>33438</v>
      </c>
      <c r="R25" s="11"/>
      <c r="S25" s="21"/>
      <c r="T25" s="21">
        <v>33316</v>
      </c>
      <c r="U25" s="11"/>
      <c r="V25" s="21">
        <v>0</v>
      </c>
      <c r="W25" s="21">
        <v>0</v>
      </c>
      <c r="X25" s="21">
        <v>-974</v>
      </c>
      <c r="Y25" s="21">
        <v>0</v>
      </c>
      <c r="Z25" s="21">
        <v>0</v>
      </c>
      <c r="AA25" s="21">
        <v>0</v>
      </c>
      <c r="AB25" s="21">
        <v>0</v>
      </c>
      <c r="AC25" s="21">
        <v>0</v>
      </c>
      <c r="AD25" s="28"/>
      <c r="AE25" s="21">
        <f t="shared" si="0"/>
        <v>-974</v>
      </c>
      <c r="AF25" s="11"/>
      <c r="AG25" s="28"/>
      <c r="AH25" s="21">
        <v>32342</v>
      </c>
      <c r="AI25" s="11"/>
      <c r="AJ25" s="21"/>
      <c r="AK25" s="21">
        <v>37066</v>
      </c>
      <c r="AL25" s="11"/>
      <c r="AM25" s="21">
        <v>0</v>
      </c>
      <c r="AN25" s="21">
        <v>0</v>
      </c>
      <c r="AO25" s="21">
        <v>-1777</v>
      </c>
      <c r="AP25" s="21">
        <v>0</v>
      </c>
      <c r="AQ25" s="21">
        <v>0</v>
      </c>
      <c r="AR25" s="21">
        <v>0</v>
      </c>
      <c r="AS25" s="21">
        <v>0</v>
      </c>
      <c r="AT25" s="21">
        <v>0</v>
      </c>
      <c r="AU25" s="28"/>
      <c r="AV25" s="21">
        <f t="shared" si="4"/>
        <v>-1777</v>
      </c>
      <c r="AW25" s="11"/>
      <c r="AX25" s="28"/>
      <c r="AY25" s="21">
        <v>35289</v>
      </c>
      <c r="AZ25" s="27"/>
      <c r="BA25" s="27"/>
      <c r="BB25" s="21">
        <v>34279</v>
      </c>
      <c r="BC25" s="11"/>
      <c r="BD25" s="21">
        <v>0</v>
      </c>
      <c r="BE25" s="21">
        <v>0</v>
      </c>
      <c r="BF25" s="21">
        <v>-1555</v>
      </c>
      <c r="BG25" s="21">
        <v>0</v>
      </c>
      <c r="BH25" s="21">
        <v>0</v>
      </c>
      <c r="BI25" s="21">
        <v>0</v>
      </c>
      <c r="BJ25" s="21">
        <v>0</v>
      </c>
      <c r="BK25" s="21">
        <v>0</v>
      </c>
      <c r="BL25" s="28"/>
      <c r="BM25" s="21">
        <f t="shared" si="5"/>
        <v>-1555</v>
      </c>
      <c r="BN25" s="11"/>
      <c r="BO25" s="28"/>
      <c r="BP25" s="21">
        <v>32724</v>
      </c>
      <c r="BQ25" s="17"/>
      <c r="BR25" s="17"/>
      <c r="BS25" s="21">
        <v>36392</v>
      </c>
      <c r="BT25" s="11"/>
      <c r="BU25" s="21">
        <v>0</v>
      </c>
      <c r="BV25" s="21">
        <v>0</v>
      </c>
      <c r="BW25" s="21">
        <v>-1332</v>
      </c>
      <c r="BX25" s="21">
        <v>0</v>
      </c>
      <c r="BY25" s="21">
        <v>0</v>
      </c>
      <c r="BZ25" s="21">
        <v>0</v>
      </c>
      <c r="CA25" s="21">
        <v>0</v>
      </c>
      <c r="CB25" s="21">
        <v>0</v>
      </c>
      <c r="CC25" s="28"/>
      <c r="CD25" s="21">
        <f t="shared" si="6"/>
        <v>-1332</v>
      </c>
      <c r="CE25" s="11"/>
      <c r="CF25" s="28"/>
      <c r="CG25" s="21">
        <v>35060</v>
      </c>
      <c r="CH25" s="17"/>
      <c r="CI25" s="17"/>
      <c r="CJ25" s="21">
        <v>43467</v>
      </c>
      <c r="CK25" s="11"/>
      <c r="CL25" s="21">
        <v>0</v>
      </c>
      <c r="CM25" s="21">
        <v>0</v>
      </c>
      <c r="CN25" s="21">
        <v>-1248</v>
      </c>
      <c r="CO25" s="21">
        <v>0</v>
      </c>
      <c r="CP25" s="21">
        <v>0</v>
      </c>
      <c r="CQ25" s="21">
        <v>0</v>
      </c>
      <c r="CR25" s="21">
        <v>0</v>
      </c>
      <c r="CS25" s="21">
        <v>0</v>
      </c>
      <c r="CT25" s="28"/>
      <c r="CU25" s="21">
        <f t="shared" si="7"/>
        <v>-1248</v>
      </c>
      <c r="CV25" s="11"/>
      <c r="CW25" s="28"/>
      <c r="CX25" s="21">
        <v>42219</v>
      </c>
      <c r="CY25" s="21"/>
      <c r="CZ25" s="17"/>
      <c r="DA25" s="21">
        <v>44813</v>
      </c>
      <c r="DB25" s="11"/>
      <c r="DC25" s="21">
        <v>0</v>
      </c>
      <c r="DD25" s="21">
        <v>0</v>
      </c>
      <c r="DE25" s="21">
        <v>-2124</v>
      </c>
      <c r="DF25" s="21">
        <v>0</v>
      </c>
      <c r="DG25" s="21">
        <v>0</v>
      </c>
      <c r="DH25" s="21">
        <v>0</v>
      </c>
      <c r="DI25" s="21">
        <v>0</v>
      </c>
      <c r="DJ25" s="21">
        <v>0</v>
      </c>
      <c r="DK25" s="28"/>
      <c r="DL25" s="21">
        <f t="shared" si="8"/>
        <v>-2124</v>
      </c>
      <c r="DM25" s="11"/>
      <c r="DN25" s="28"/>
      <c r="DO25" s="21">
        <v>42689</v>
      </c>
      <c r="DP25" s="17"/>
      <c r="DQ25" s="17"/>
      <c r="DR25" s="21">
        <v>44684</v>
      </c>
      <c r="DS25" s="11"/>
      <c r="DT25" s="21">
        <v>0</v>
      </c>
      <c r="DU25" s="21">
        <v>0</v>
      </c>
      <c r="DV25" s="21">
        <v>-1747</v>
      </c>
      <c r="DW25" s="21">
        <v>0</v>
      </c>
      <c r="DX25" s="21">
        <v>0</v>
      </c>
      <c r="DY25" s="21">
        <v>0</v>
      </c>
      <c r="DZ25" s="21">
        <v>0</v>
      </c>
      <c r="EA25" s="21">
        <v>0</v>
      </c>
      <c r="EB25" s="28"/>
      <c r="EC25" s="21">
        <f t="shared" si="9"/>
        <v>-1747</v>
      </c>
      <c r="ED25" s="11"/>
      <c r="EE25" s="28"/>
      <c r="EF25" s="21">
        <v>42937</v>
      </c>
      <c r="EG25" s="17"/>
      <c r="EH25" s="17"/>
      <c r="EI25" s="17"/>
      <c r="EJ25" s="21">
        <v>139313</v>
      </c>
      <c r="EK25" s="11"/>
      <c r="EL25" s="21">
        <f t="shared" si="68"/>
        <v>0</v>
      </c>
      <c r="EM25" s="21">
        <f t="shared" si="68"/>
        <v>0</v>
      </c>
      <c r="EN25" s="21">
        <f t="shared" si="68"/>
        <v>-5520</v>
      </c>
      <c r="EO25" s="21">
        <f t="shared" si="68"/>
        <v>0</v>
      </c>
      <c r="EP25" s="21">
        <f t="shared" si="68"/>
        <v>0</v>
      </c>
      <c r="EQ25" s="21">
        <f t="shared" si="68"/>
        <v>0</v>
      </c>
      <c r="ER25" s="21">
        <f t="shared" si="68"/>
        <v>0</v>
      </c>
      <c r="ES25" s="21">
        <f t="shared" si="68"/>
        <v>0</v>
      </c>
      <c r="ET25" s="28"/>
      <c r="EU25" s="21">
        <f t="shared" si="10"/>
        <v>-5520</v>
      </c>
      <c r="EV25" s="11"/>
      <c r="EW25" s="28"/>
      <c r="EX25" s="21">
        <v>133793</v>
      </c>
      <c r="EY25" s="17"/>
      <c r="EZ25" s="17"/>
      <c r="FA25" s="21">
        <v>169356</v>
      </c>
      <c r="FB25" s="11"/>
      <c r="FC25" s="21">
        <f t="shared" si="69"/>
        <v>0</v>
      </c>
      <c r="FD25" s="21">
        <f t="shared" si="69"/>
        <v>0</v>
      </c>
      <c r="FE25" s="21">
        <f t="shared" si="69"/>
        <v>-6451</v>
      </c>
      <c r="FF25" s="21">
        <f t="shared" si="69"/>
        <v>0</v>
      </c>
      <c r="FG25" s="21">
        <f t="shared" si="69"/>
        <v>0</v>
      </c>
      <c r="FH25" s="21">
        <f t="shared" si="69"/>
        <v>0</v>
      </c>
      <c r="FI25" s="21">
        <f t="shared" si="69"/>
        <v>0</v>
      </c>
      <c r="FJ25" s="21">
        <f t="shared" si="69"/>
        <v>0</v>
      </c>
      <c r="FK25" s="28"/>
      <c r="FL25" s="21">
        <f t="shared" si="11"/>
        <v>-6451</v>
      </c>
      <c r="FM25" s="11"/>
      <c r="FN25" s="28"/>
      <c r="FO25" s="21">
        <v>162905</v>
      </c>
      <c r="FQ25" s="193"/>
      <c r="FR25" s="193"/>
      <c r="FS25" s="194"/>
      <c r="FU25" s="162"/>
      <c r="FW25" s="193"/>
    </row>
    <row r="26" spans="1:179" x14ac:dyDescent="0.3">
      <c r="A26" s="15" t="s">
        <v>61</v>
      </c>
      <c r="B26" s="31"/>
      <c r="C26" s="29">
        <v>29446</v>
      </c>
      <c r="D26" s="7"/>
      <c r="E26" s="29">
        <v>-18175</v>
      </c>
      <c r="F26" s="29">
        <v>-11271</v>
      </c>
      <c r="G26" s="29">
        <v>0</v>
      </c>
      <c r="H26" s="29">
        <v>0</v>
      </c>
      <c r="I26" s="29">
        <v>0</v>
      </c>
      <c r="J26" s="29">
        <v>0</v>
      </c>
      <c r="K26" s="29">
        <v>0</v>
      </c>
      <c r="L26" s="29">
        <v>0</v>
      </c>
      <c r="M26" s="31"/>
      <c r="N26" s="29">
        <f t="shared" si="3"/>
        <v>-29446</v>
      </c>
      <c r="O26" s="7"/>
      <c r="P26" s="31"/>
      <c r="Q26" s="29">
        <v>0</v>
      </c>
      <c r="R26" s="7"/>
      <c r="S26" s="29"/>
      <c r="T26" s="29">
        <v>30217</v>
      </c>
      <c r="U26" s="7"/>
      <c r="V26" s="29">
        <v>-18075</v>
      </c>
      <c r="W26" s="29">
        <v>-12142</v>
      </c>
      <c r="X26" s="29">
        <v>0</v>
      </c>
      <c r="Y26" s="29">
        <v>0</v>
      </c>
      <c r="Z26" s="29">
        <v>0</v>
      </c>
      <c r="AA26" s="29">
        <v>0</v>
      </c>
      <c r="AB26" s="29">
        <v>0</v>
      </c>
      <c r="AC26" s="29">
        <v>0</v>
      </c>
      <c r="AD26" s="31"/>
      <c r="AE26" s="29">
        <f t="shared" si="0"/>
        <v>-30217</v>
      </c>
      <c r="AF26" s="7"/>
      <c r="AG26" s="31"/>
      <c r="AH26" s="29">
        <v>0</v>
      </c>
      <c r="AI26" s="7"/>
      <c r="AJ26" s="29"/>
      <c r="AK26" s="29">
        <v>31975</v>
      </c>
      <c r="AL26" s="7"/>
      <c r="AM26" s="29">
        <v>-18107</v>
      </c>
      <c r="AN26" s="29">
        <v>-13868</v>
      </c>
      <c r="AO26" s="29">
        <v>0</v>
      </c>
      <c r="AP26" s="29">
        <v>0</v>
      </c>
      <c r="AQ26" s="29">
        <v>0</v>
      </c>
      <c r="AR26" s="29">
        <v>0</v>
      </c>
      <c r="AS26" s="29">
        <v>0</v>
      </c>
      <c r="AT26" s="29">
        <v>0</v>
      </c>
      <c r="AU26" s="31"/>
      <c r="AV26" s="29">
        <f t="shared" si="4"/>
        <v>-31975</v>
      </c>
      <c r="AW26" s="7"/>
      <c r="AX26" s="31"/>
      <c r="AY26" s="29">
        <v>0</v>
      </c>
      <c r="AZ26" s="30"/>
      <c r="BA26" s="30"/>
      <c r="BB26" s="29">
        <v>35773</v>
      </c>
      <c r="BC26" s="7"/>
      <c r="BD26" s="29">
        <v>-18156</v>
      </c>
      <c r="BE26" s="29">
        <v>-17617</v>
      </c>
      <c r="BF26" s="29">
        <v>0</v>
      </c>
      <c r="BG26" s="29">
        <v>0</v>
      </c>
      <c r="BH26" s="29">
        <v>0</v>
      </c>
      <c r="BI26" s="29">
        <v>0</v>
      </c>
      <c r="BJ26" s="29">
        <v>0</v>
      </c>
      <c r="BK26" s="29">
        <v>0</v>
      </c>
      <c r="BL26" s="31"/>
      <c r="BM26" s="29">
        <f>ROUNDUP(SUM(BD26:BK26),0)</f>
        <v>-35773</v>
      </c>
      <c r="BN26" s="7"/>
      <c r="BO26" s="31"/>
      <c r="BP26" s="29">
        <v>0</v>
      </c>
      <c r="BQ26" s="15"/>
      <c r="BR26" s="15"/>
      <c r="BS26" s="29">
        <v>37353</v>
      </c>
      <c r="BT26" s="7"/>
      <c r="BU26" s="29">
        <v>-18158</v>
      </c>
      <c r="BV26" s="29">
        <v>-19195</v>
      </c>
      <c r="BW26" s="29">
        <v>0</v>
      </c>
      <c r="BX26" s="29">
        <v>0</v>
      </c>
      <c r="BY26" s="29">
        <v>0</v>
      </c>
      <c r="BZ26" s="29">
        <v>0</v>
      </c>
      <c r="CA26" s="29">
        <v>0</v>
      </c>
      <c r="CB26" s="29">
        <v>0</v>
      </c>
      <c r="CC26" s="31"/>
      <c r="CD26" s="29">
        <f t="shared" si="6"/>
        <v>-37353</v>
      </c>
      <c r="CE26" s="7"/>
      <c r="CF26" s="31"/>
      <c r="CG26" s="29">
        <v>0</v>
      </c>
      <c r="CH26" s="15"/>
      <c r="CI26" s="15"/>
      <c r="CJ26" s="29">
        <v>38284</v>
      </c>
      <c r="CK26" s="7"/>
      <c r="CL26" s="29">
        <v>-18160</v>
      </c>
      <c r="CM26" s="29">
        <v>-20124</v>
      </c>
      <c r="CN26" s="29">
        <v>0</v>
      </c>
      <c r="CO26" s="29">
        <v>0</v>
      </c>
      <c r="CP26" s="29">
        <v>0</v>
      </c>
      <c r="CQ26" s="29">
        <v>0</v>
      </c>
      <c r="CR26" s="29">
        <v>0</v>
      </c>
      <c r="CS26" s="29">
        <v>0</v>
      </c>
      <c r="CT26" s="31"/>
      <c r="CU26" s="29">
        <f t="shared" si="7"/>
        <v>-38284</v>
      </c>
      <c r="CV26" s="7"/>
      <c r="CW26" s="31"/>
      <c r="CX26" s="29">
        <v>0</v>
      </c>
      <c r="CY26" s="29"/>
      <c r="CZ26" s="15"/>
      <c r="DA26" s="29">
        <v>39642</v>
      </c>
      <c r="DB26" s="7"/>
      <c r="DC26" s="29">
        <v>-18529</v>
      </c>
      <c r="DD26" s="29">
        <v>-21113</v>
      </c>
      <c r="DE26" s="29">
        <v>0</v>
      </c>
      <c r="DF26" s="29">
        <v>0</v>
      </c>
      <c r="DG26" s="29">
        <v>0</v>
      </c>
      <c r="DH26" s="29">
        <v>0</v>
      </c>
      <c r="DI26" s="29">
        <v>0</v>
      </c>
      <c r="DJ26" s="29">
        <v>0</v>
      </c>
      <c r="DK26" s="31"/>
      <c r="DL26" s="29">
        <f t="shared" si="8"/>
        <v>-39642</v>
      </c>
      <c r="DM26" s="7"/>
      <c r="DN26" s="31"/>
      <c r="DO26" s="29">
        <v>0</v>
      </c>
      <c r="DP26" s="15"/>
      <c r="DQ26" s="15"/>
      <c r="DR26" s="29">
        <v>40217</v>
      </c>
      <c r="DS26" s="7"/>
      <c r="DT26" s="29">
        <v>-18429</v>
      </c>
      <c r="DU26" s="29">
        <v>-21790</v>
      </c>
      <c r="DV26" s="29">
        <v>0</v>
      </c>
      <c r="DW26" s="29">
        <v>0</v>
      </c>
      <c r="DX26" s="29">
        <v>0</v>
      </c>
      <c r="DY26" s="29">
        <v>0</v>
      </c>
      <c r="DZ26" s="29">
        <v>0</v>
      </c>
      <c r="EA26" s="29">
        <v>0</v>
      </c>
      <c r="EB26" s="31"/>
      <c r="EC26" s="29">
        <f t="shared" si="9"/>
        <v>-40219</v>
      </c>
      <c r="ED26" s="7"/>
      <c r="EE26" s="31"/>
      <c r="EF26" s="29">
        <v>0</v>
      </c>
      <c r="EG26" s="17"/>
      <c r="EH26" s="17"/>
      <c r="EI26" s="15"/>
      <c r="EJ26" s="29">
        <v>127411</v>
      </c>
      <c r="EK26" s="7"/>
      <c r="EL26" s="29">
        <f t="shared" si="68"/>
        <v>-72513</v>
      </c>
      <c r="EM26" s="29">
        <f t="shared" si="68"/>
        <v>-54898</v>
      </c>
      <c r="EN26" s="29">
        <f t="shared" si="68"/>
        <v>0</v>
      </c>
      <c r="EO26" s="29">
        <f t="shared" si="68"/>
        <v>0</v>
      </c>
      <c r="EP26" s="29">
        <f t="shared" si="68"/>
        <v>0</v>
      </c>
      <c r="EQ26" s="29">
        <f t="shared" si="68"/>
        <v>0</v>
      </c>
      <c r="ER26" s="29">
        <f t="shared" si="68"/>
        <v>0</v>
      </c>
      <c r="ES26" s="29">
        <f t="shared" si="68"/>
        <v>0</v>
      </c>
      <c r="ET26" s="31"/>
      <c r="EU26" s="29">
        <f t="shared" si="10"/>
        <v>-127411</v>
      </c>
      <c r="EV26" s="7"/>
      <c r="EW26" s="31"/>
      <c r="EX26" s="29">
        <v>0</v>
      </c>
      <c r="EY26" s="15"/>
      <c r="EZ26" s="15"/>
      <c r="FA26" s="29">
        <v>155498</v>
      </c>
      <c r="FB26" s="7"/>
      <c r="FC26" s="29">
        <f t="shared" si="69"/>
        <v>-73276</v>
      </c>
      <c r="FD26" s="29">
        <f t="shared" si="69"/>
        <v>-82222</v>
      </c>
      <c r="FE26" s="29">
        <f t="shared" si="69"/>
        <v>0</v>
      </c>
      <c r="FF26" s="29">
        <f t="shared" si="69"/>
        <v>0</v>
      </c>
      <c r="FG26" s="29">
        <f t="shared" si="69"/>
        <v>0</v>
      </c>
      <c r="FH26" s="29">
        <f t="shared" si="69"/>
        <v>0</v>
      </c>
      <c r="FI26" s="29">
        <f t="shared" si="69"/>
        <v>0</v>
      </c>
      <c r="FJ26" s="29">
        <f t="shared" si="69"/>
        <v>0</v>
      </c>
      <c r="FK26" s="31"/>
      <c r="FL26" s="29">
        <f t="shared" si="11"/>
        <v>-155498</v>
      </c>
      <c r="FM26" s="7"/>
      <c r="FN26" s="31"/>
      <c r="FO26" s="29">
        <v>0</v>
      </c>
      <c r="FQ26" s="193"/>
      <c r="FR26" s="193"/>
      <c r="FS26" s="194"/>
      <c r="FU26" s="162"/>
      <c r="FW26" s="193"/>
    </row>
    <row r="27" spans="1:179" x14ac:dyDescent="0.3">
      <c r="A27" s="17" t="s">
        <v>62</v>
      </c>
      <c r="B27" s="28"/>
      <c r="C27" s="14">
        <v>-1547</v>
      </c>
      <c r="D27" s="11"/>
      <c r="E27" s="14">
        <v>0</v>
      </c>
      <c r="F27" s="14">
        <v>0</v>
      </c>
      <c r="G27" s="14">
        <v>0</v>
      </c>
      <c r="H27" s="14">
        <v>-2372</v>
      </c>
      <c r="I27" s="14">
        <v>5277</v>
      </c>
      <c r="J27" s="14">
        <v>0</v>
      </c>
      <c r="K27" s="14">
        <v>0</v>
      </c>
      <c r="L27" s="14">
        <v>0</v>
      </c>
      <c r="M27" s="28"/>
      <c r="N27" s="14">
        <f t="shared" si="3"/>
        <v>2905</v>
      </c>
      <c r="O27" s="11"/>
      <c r="P27" s="28"/>
      <c r="Q27" s="14">
        <v>1358</v>
      </c>
      <c r="R27" s="11"/>
      <c r="S27" s="11"/>
      <c r="T27" s="14">
        <v>-923</v>
      </c>
      <c r="U27" s="11"/>
      <c r="V27" s="14">
        <v>0</v>
      </c>
      <c r="W27" s="14">
        <v>0</v>
      </c>
      <c r="X27" s="14">
        <v>0</v>
      </c>
      <c r="Y27" s="14">
        <v>10</v>
      </c>
      <c r="Z27" s="14">
        <v>1059</v>
      </c>
      <c r="AA27" s="14">
        <v>-1216</v>
      </c>
      <c r="AB27" s="14">
        <v>0</v>
      </c>
      <c r="AC27" s="14">
        <v>0</v>
      </c>
      <c r="AD27" s="28"/>
      <c r="AE27" s="14">
        <f t="shared" si="0"/>
        <v>-147</v>
      </c>
      <c r="AF27" s="11"/>
      <c r="AG27" s="28"/>
      <c r="AH27" s="14">
        <v>-1070</v>
      </c>
      <c r="AI27" s="11"/>
      <c r="AJ27" s="11"/>
      <c r="AK27" s="14">
        <v>8109</v>
      </c>
      <c r="AL27" s="11"/>
      <c r="AM27" s="14">
        <v>0</v>
      </c>
      <c r="AN27" s="14">
        <v>0</v>
      </c>
      <c r="AO27" s="14">
        <v>0</v>
      </c>
      <c r="AP27" s="14">
        <v>-1625</v>
      </c>
      <c r="AQ27" s="14">
        <v>-547</v>
      </c>
      <c r="AR27" s="14">
        <v>12</v>
      </c>
      <c r="AS27" s="14">
        <v>0</v>
      </c>
      <c r="AT27" s="14">
        <v>0</v>
      </c>
      <c r="AU27" s="28"/>
      <c r="AV27" s="14">
        <f t="shared" si="4"/>
        <v>-2160</v>
      </c>
      <c r="AW27" s="11"/>
      <c r="AX27" s="28"/>
      <c r="AY27" s="14">
        <v>5949</v>
      </c>
      <c r="AZ27" s="27"/>
      <c r="BA27" s="27"/>
      <c r="BB27" s="14">
        <v>-4641</v>
      </c>
      <c r="BC27" s="11"/>
      <c r="BD27" s="14">
        <v>0</v>
      </c>
      <c r="BE27" s="14">
        <v>0</v>
      </c>
      <c r="BF27" s="14">
        <v>0</v>
      </c>
      <c r="BG27" s="14">
        <v>20</v>
      </c>
      <c r="BH27" s="14">
        <v>1656</v>
      </c>
      <c r="BI27" s="14">
        <v>0</v>
      </c>
      <c r="BJ27" s="14">
        <v>0</v>
      </c>
      <c r="BK27" s="14">
        <v>0</v>
      </c>
      <c r="BL27" s="28"/>
      <c r="BM27" s="14">
        <f t="shared" si="5"/>
        <v>1676</v>
      </c>
      <c r="BN27" s="11"/>
      <c r="BO27" s="28"/>
      <c r="BP27" s="14">
        <v>-2965</v>
      </c>
      <c r="BQ27" s="17"/>
      <c r="BR27" s="17"/>
      <c r="BS27" s="14">
        <v>3553</v>
      </c>
      <c r="BT27" s="11"/>
      <c r="BU27" s="14">
        <v>0</v>
      </c>
      <c r="BV27" s="14">
        <v>0</v>
      </c>
      <c r="BW27" s="14">
        <v>0</v>
      </c>
      <c r="BX27" s="14">
        <v>0</v>
      </c>
      <c r="BY27" s="14">
        <v>1538</v>
      </c>
      <c r="BZ27" s="14">
        <v>-3383</v>
      </c>
      <c r="CA27" s="14">
        <v>0</v>
      </c>
      <c r="CB27" s="14">
        <v>0</v>
      </c>
      <c r="CC27" s="28"/>
      <c r="CD27" s="14">
        <f t="shared" si="6"/>
        <v>-1845</v>
      </c>
      <c r="CE27" s="11"/>
      <c r="CF27" s="28"/>
      <c r="CG27" s="14">
        <v>1708</v>
      </c>
      <c r="CH27" s="17"/>
      <c r="CI27" s="17"/>
      <c r="CJ27" s="14">
        <v>-16529</v>
      </c>
      <c r="CK27" s="11"/>
      <c r="CL27" s="14">
        <v>0</v>
      </c>
      <c r="CM27" s="14">
        <v>0</v>
      </c>
      <c r="CN27" s="14">
        <v>0</v>
      </c>
      <c r="CO27" s="14">
        <v>0</v>
      </c>
      <c r="CP27" s="14">
        <v>11006</v>
      </c>
      <c r="CQ27" s="14">
        <v>-657</v>
      </c>
      <c r="CR27" s="14">
        <v>-356</v>
      </c>
      <c r="CS27" s="14">
        <v>0</v>
      </c>
      <c r="CT27" s="28"/>
      <c r="CU27" s="14">
        <f t="shared" si="7"/>
        <v>9993</v>
      </c>
      <c r="CV27" s="11"/>
      <c r="CW27" s="28"/>
      <c r="CX27" s="14">
        <v>-6536</v>
      </c>
      <c r="CY27" s="11"/>
      <c r="CZ27" s="17"/>
      <c r="DA27" s="14">
        <v>30953</v>
      </c>
      <c r="DB27" s="11"/>
      <c r="DC27" s="14">
        <v>0</v>
      </c>
      <c r="DD27" s="14">
        <v>0</v>
      </c>
      <c r="DE27" s="14">
        <v>0</v>
      </c>
      <c r="DF27" s="14">
        <v>0</v>
      </c>
      <c r="DG27" s="14">
        <v>10991</v>
      </c>
      <c r="DH27" s="14">
        <v>-38843</v>
      </c>
      <c r="DI27" s="14">
        <v>-285</v>
      </c>
      <c r="DJ27" s="14">
        <v>0</v>
      </c>
      <c r="DK27" s="28"/>
      <c r="DL27" s="14">
        <f t="shared" si="8"/>
        <v>-28137</v>
      </c>
      <c r="DM27" s="11"/>
      <c r="DN27" s="28"/>
      <c r="DO27" s="14">
        <v>2816</v>
      </c>
      <c r="DP27" s="17"/>
      <c r="DQ27" s="17"/>
      <c r="DR27" s="14">
        <v>-22115</v>
      </c>
      <c r="DS27" s="11"/>
      <c r="DT27" s="14">
        <v>0</v>
      </c>
      <c r="DU27" s="14">
        <v>0</v>
      </c>
      <c r="DV27" s="14">
        <v>0</v>
      </c>
      <c r="DW27" s="14">
        <v>-2191</v>
      </c>
      <c r="DX27" s="14">
        <v>31415</v>
      </c>
      <c r="DY27" s="14">
        <v>-4498</v>
      </c>
      <c r="DZ27" s="14">
        <v>-857</v>
      </c>
      <c r="EA27" s="14">
        <v>0</v>
      </c>
      <c r="EB27" s="28"/>
      <c r="EC27" s="14">
        <f t="shared" si="9"/>
        <v>23869</v>
      </c>
      <c r="ED27" s="11"/>
      <c r="EE27" s="28"/>
      <c r="EF27" s="14">
        <v>1754</v>
      </c>
      <c r="EG27" s="17"/>
      <c r="EH27" s="17"/>
      <c r="EI27" s="17"/>
      <c r="EJ27" s="14">
        <v>996</v>
      </c>
      <c r="EK27" s="11"/>
      <c r="EL27" s="14">
        <f t="shared" si="68"/>
        <v>0</v>
      </c>
      <c r="EM27" s="14">
        <f t="shared" si="68"/>
        <v>0</v>
      </c>
      <c r="EN27" s="14">
        <f t="shared" si="68"/>
        <v>0</v>
      </c>
      <c r="EO27" s="14">
        <f t="shared" si="68"/>
        <v>-3967</v>
      </c>
      <c r="EP27" s="14">
        <f t="shared" si="68"/>
        <v>7445</v>
      </c>
      <c r="EQ27" s="14">
        <f t="shared" si="68"/>
        <v>-1204</v>
      </c>
      <c r="ER27" s="14">
        <f t="shared" si="68"/>
        <v>0</v>
      </c>
      <c r="ES27" s="14">
        <f t="shared" si="68"/>
        <v>0</v>
      </c>
      <c r="ET27" s="28"/>
      <c r="EU27" s="14">
        <f t="shared" si="10"/>
        <v>2274</v>
      </c>
      <c r="EV27" s="11"/>
      <c r="EW27" s="28"/>
      <c r="EX27" s="14">
        <v>3270</v>
      </c>
      <c r="EY27" s="17"/>
      <c r="EZ27" s="17"/>
      <c r="FA27" s="14">
        <v>-4136</v>
      </c>
      <c r="FB27" s="11"/>
      <c r="FC27" s="14">
        <f t="shared" si="69"/>
        <v>0</v>
      </c>
      <c r="FD27" s="14">
        <f t="shared" si="69"/>
        <v>0</v>
      </c>
      <c r="FE27" s="14">
        <f t="shared" si="69"/>
        <v>0</v>
      </c>
      <c r="FF27" s="14">
        <f t="shared" si="69"/>
        <v>-2191</v>
      </c>
      <c r="FG27" s="14">
        <f t="shared" si="69"/>
        <v>54950</v>
      </c>
      <c r="FH27" s="14">
        <f t="shared" si="69"/>
        <v>-47381</v>
      </c>
      <c r="FI27" s="14">
        <f t="shared" si="69"/>
        <v>-1498</v>
      </c>
      <c r="FJ27" s="14">
        <f t="shared" si="69"/>
        <v>0</v>
      </c>
      <c r="FK27" s="28"/>
      <c r="FL27" s="14">
        <f t="shared" si="11"/>
        <v>3880</v>
      </c>
      <c r="FM27" s="11"/>
      <c r="FN27" s="28"/>
      <c r="FO27" s="14">
        <v>-256</v>
      </c>
      <c r="FQ27" s="193"/>
      <c r="FR27" s="193"/>
      <c r="FS27" s="194"/>
      <c r="FU27" s="162"/>
      <c r="FW27" s="193"/>
    </row>
    <row r="28" spans="1:179" x14ac:dyDescent="0.3">
      <c r="A28" s="13" t="s">
        <v>63</v>
      </c>
      <c r="B28" s="46"/>
      <c r="C28" s="46">
        <v>187084</v>
      </c>
      <c r="D28" s="47"/>
      <c r="E28" s="46">
        <f t="shared" ref="E28:L28" si="70">SUM(E23:E27)</f>
        <v>-18175</v>
      </c>
      <c r="F28" s="46">
        <f t="shared" si="70"/>
        <v>-11271</v>
      </c>
      <c r="G28" s="46">
        <f t="shared" si="70"/>
        <v>-3123</v>
      </c>
      <c r="H28" s="46">
        <f t="shared" si="70"/>
        <v>-2372</v>
      </c>
      <c r="I28" s="46">
        <f t="shared" si="70"/>
        <v>5277</v>
      </c>
      <c r="J28" s="46">
        <f t="shared" si="70"/>
        <v>0</v>
      </c>
      <c r="K28" s="46">
        <f t="shared" si="70"/>
        <v>0</v>
      </c>
      <c r="L28" s="46">
        <f t="shared" si="70"/>
        <v>0</v>
      </c>
      <c r="M28" s="47"/>
      <c r="N28" s="46">
        <f t="shared" si="3"/>
        <v>-29664</v>
      </c>
      <c r="O28" s="47"/>
      <c r="P28" s="47"/>
      <c r="Q28" s="46">
        <v>157420</v>
      </c>
      <c r="R28" s="47"/>
      <c r="S28" s="46"/>
      <c r="T28" s="46">
        <v>189891</v>
      </c>
      <c r="U28" s="47"/>
      <c r="V28" s="46">
        <f t="shared" ref="V28:AC28" si="71">SUM(V23:V27)</f>
        <v>-18075</v>
      </c>
      <c r="W28" s="46">
        <f t="shared" si="71"/>
        <v>-12142</v>
      </c>
      <c r="X28" s="46">
        <f t="shared" si="71"/>
        <v>-2471</v>
      </c>
      <c r="Y28" s="46">
        <f t="shared" si="71"/>
        <v>10</v>
      </c>
      <c r="Z28" s="46">
        <f t="shared" si="71"/>
        <v>1059</v>
      </c>
      <c r="AA28" s="46">
        <f t="shared" si="71"/>
        <v>-1216</v>
      </c>
      <c r="AB28" s="46">
        <f t="shared" si="71"/>
        <v>0</v>
      </c>
      <c r="AC28" s="46">
        <f t="shared" si="71"/>
        <v>0</v>
      </c>
      <c r="AD28" s="47"/>
      <c r="AE28" s="46">
        <f t="shared" si="0"/>
        <v>-32835</v>
      </c>
      <c r="AF28" s="47"/>
      <c r="AG28" s="47"/>
      <c r="AH28" s="46">
        <v>157056</v>
      </c>
      <c r="AI28" s="47"/>
      <c r="AJ28" s="46"/>
      <c r="AK28" s="46">
        <v>208050</v>
      </c>
      <c r="AL28" s="47"/>
      <c r="AM28" s="46">
        <f t="shared" ref="AM28:AT28" si="72">SUM(AM23:AM27)</f>
        <v>-18107</v>
      </c>
      <c r="AN28" s="46">
        <f t="shared" si="72"/>
        <v>-13868</v>
      </c>
      <c r="AO28" s="46">
        <f t="shared" si="72"/>
        <v>-4425</v>
      </c>
      <c r="AP28" s="46">
        <f t="shared" si="72"/>
        <v>-1625</v>
      </c>
      <c r="AQ28" s="46">
        <f t="shared" si="72"/>
        <v>-547</v>
      </c>
      <c r="AR28" s="46">
        <f t="shared" si="72"/>
        <v>12</v>
      </c>
      <c r="AS28" s="46">
        <f t="shared" si="72"/>
        <v>0</v>
      </c>
      <c r="AT28" s="46">
        <f t="shared" si="72"/>
        <v>0</v>
      </c>
      <c r="AU28" s="47"/>
      <c r="AV28" s="46">
        <f t="shared" si="4"/>
        <v>-38560</v>
      </c>
      <c r="AW28" s="47"/>
      <c r="AX28" s="47"/>
      <c r="AY28" s="46">
        <v>169490</v>
      </c>
      <c r="AZ28" s="30"/>
      <c r="BA28" s="30"/>
      <c r="BB28" s="46">
        <v>201661</v>
      </c>
      <c r="BC28" s="47"/>
      <c r="BD28" s="46">
        <f t="shared" ref="BD28:BK28" si="73">SUM(BD23:BD27)</f>
        <v>-18156</v>
      </c>
      <c r="BE28" s="46">
        <f t="shared" si="73"/>
        <v>-17617</v>
      </c>
      <c r="BF28" s="46">
        <f t="shared" si="73"/>
        <v>-3837</v>
      </c>
      <c r="BG28" s="46">
        <f t="shared" si="73"/>
        <v>20</v>
      </c>
      <c r="BH28" s="46">
        <f t="shared" si="73"/>
        <v>1656</v>
      </c>
      <c r="BI28" s="46">
        <f t="shared" si="73"/>
        <v>0</v>
      </c>
      <c r="BJ28" s="46">
        <f t="shared" si="73"/>
        <v>0</v>
      </c>
      <c r="BK28" s="46">
        <f t="shared" si="73"/>
        <v>0</v>
      </c>
      <c r="BL28" s="47"/>
      <c r="BM28" s="46">
        <f>SUM(BD28:BK28)</f>
        <v>-37934</v>
      </c>
      <c r="BN28" s="47"/>
      <c r="BO28" s="47"/>
      <c r="BP28" s="46">
        <v>163727</v>
      </c>
      <c r="BQ28" s="13"/>
      <c r="BR28" s="13"/>
      <c r="BS28" s="46">
        <v>209338</v>
      </c>
      <c r="BT28" s="47"/>
      <c r="BU28" s="46">
        <f t="shared" ref="BU28:CB28" si="74">SUM(BU23:BU27)</f>
        <v>-18158</v>
      </c>
      <c r="BV28" s="46">
        <f t="shared" si="74"/>
        <v>-19195</v>
      </c>
      <c r="BW28" s="46">
        <f t="shared" si="74"/>
        <v>-3240</v>
      </c>
      <c r="BX28" s="46">
        <f t="shared" si="74"/>
        <v>0</v>
      </c>
      <c r="BY28" s="46">
        <f t="shared" si="74"/>
        <v>1538</v>
      </c>
      <c r="BZ28" s="46">
        <f t="shared" si="74"/>
        <v>-3383</v>
      </c>
      <c r="CA28" s="46">
        <f t="shared" si="74"/>
        <v>0</v>
      </c>
      <c r="CB28" s="46">
        <f t="shared" si="74"/>
        <v>0</v>
      </c>
      <c r="CC28" s="47"/>
      <c r="CD28" s="46">
        <f t="shared" si="6"/>
        <v>-42438</v>
      </c>
      <c r="CE28" s="47"/>
      <c r="CF28" s="47"/>
      <c r="CG28" s="46">
        <v>166900</v>
      </c>
      <c r="CH28" s="13"/>
      <c r="CI28" s="13"/>
      <c r="CJ28" s="46">
        <v>209567</v>
      </c>
      <c r="CK28" s="47"/>
      <c r="CL28" s="46">
        <f t="shared" ref="CL28:CS28" si="75">SUM(CL23:CL27)</f>
        <v>-18160</v>
      </c>
      <c r="CM28" s="46">
        <f t="shared" si="75"/>
        <v>-20124</v>
      </c>
      <c r="CN28" s="46">
        <f t="shared" si="75"/>
        <v>-3004</v>
      </c>
      <c r="CO28" s="46">
        <f t="shared" si="75"/>
        <v>0</v>
      </c>
      <c r="CP28" s="46">
        <f t="shared" si="75"/>
        <v>11006</v>
      </c>
      <c r="CQ28" s="46">
        <f t="shared" si="75"/>
        <v>-657</v>
      </c>
      <c r="CR28" s="46">
        <f t="shared" si="75"/>
        <v>-356</v>
      </c>
      <c r="CS28" s="46">
        <f t="shared" si="75"/>
        <v>0</v>
      </c>
      <c r="CT28" s="47"/>
      <c r="CU28" s="46">
        <f t="shared" si="7"/>
        <v>-31295</v>
      </c>
      <c r="CV28" s="47"/>
      <c r="CW28" s="47"/>
      <c r="CX28" s="46">
        <v>178272</v>
      </c>
      <c r="CY28" s="47"/>
      <c r="CZ28" s="13"/>
      <c r="DA28" s="46">
        <v>262731</v>
      </c>
      <c r="DB28" s="47"/>
      <c r="DC28" s="46">
        <f t="shared" ref="DC28:DJ28" si="76">SUM(DC23:DC27)</f>
        <v>-18529</v>
      </c>
      <c r="DD28" s="46">
        <f t="shared" si="76"/>
        <v>-21113</v>
      </c>
      <c r="DE28" s="46">
        <f t="shared" si="76"/>
        <v>-5014</v>
      </c>
      <c r="DF28" s="46">
        <f t="shared" si="76"/>
        <v>0</v>
      </c>
      <c r="DG28" s="46">
        <f t="shared" si="76"/>
        <v>10991</v>
      </c>
      <c r="DH28" s="46">
        <f t="shared" si="76"/>
        <v>-38843</v>
      </c>
      <c r="DI28" s="46">
        <f t="shared" si="76"/>
        <v>-285</v>
      </c>
      <c r="DJ28" s="46">
        <f t="shared" si="76"/>
        <v>0</v>
      </c>
      <c r="DK28" s="47"/>
      <c r="DL28" s="46">
        <f t="shared" si="8"/>
        <v>-72793</v>
      </c>
      <c r="DM28" s="47"/>
      <c r="DN28" s="47"/>
      <c r="DO28" s="46">
        <v>189938</v>
      </c>
      <c r="DP28" s="13"/>
      <c r="DQ28" s="13"/>
      <c r="DR28" s="46">
        <v>211251</v>
      </c>
      <c r="DS28" s="47"/>
      <c r="DT28" s="46">
        <f t="shared" ref="DT28:EA28" si="77">SUM(DT23:DT27)</f>
        <v>-18429</v>
      </c>
      <c r="DU28" s="46">
        <f t="shared" si="77"/>
        <v>-21790</v>
      </c>
      <c r="DV28" s="46">
        <f t="shared" si="77"/>
        <v>-4032</v>
      </c>
      <c r="DW28" s="46">
        <f t="shared" si="77"/>
        <v>-2191</v>
      </c>
      <c r="DX28" s="46">
        <f t="shared" si="77"/>
        <v>31415</v>
      </c>
      <c r="DY28" s="46">
        <f t="shared" si="77"/>
        <v>-4498</v>
      </c>
      <c r="DZ28" s="46">
        <f t="shared" si="77"/>
        <v>-857</v>
      </c>
      <c r="EA28" s="46">
        <f t="shared" si="77"/>
        <v>0</v>
      </c>
      <c r="EB28" s="47"/>
      <c r="EC28" s="46">
        <v>-20380</v>
      </c>
      <c r="ED28" s="47"/>
      <c r="EE28" s="47"/>
      <c r="EF28" s="46">
        <v>190871</v>
      </c>
      <c r="EG28" s="8"/>
      <c r="EH28" s="8"/>
      <c r="EI28" s="13"/>
      <c r="EJ28" s="46">
        <v>786685</v>
      </c>
      <c r="EK28" s="47"/>
      <c r="EL28" s="46">
        <f t="shared" ref="EL28:ES28" si="78">SUM(EL23:EL27)</f>
        <v>-72513</v>
      </c>
      <c r="EM28" s="46">
        <f t="shared" si="78"/>
        <v>-54898</v>
      </c>
      <c r="EN28" s="46">
        <f t="shared" si="78"/>
        <v>-13856</v>
      </c>
      <c r="EO28" s="46">
        <f t="shared" si="78"/>
        <v>-3967</v>
      </c>
      <c r="EP28" s="46">
        <f t="shared" si="78"/>
        <v>7445</v>
      </c>
      <c r="EQ28" s="46">
        <f t="shared" si="78"/>
        <v>-1204</v>
      </c>
      <c r="ER28" s="46">
        <f t="shared" si="78"/>
        <v>0</v>
      </c>
      <c r="ES28" s="46">
        <f t="shared" si="78"/>
        <v>0</v>
      </c>
      <c r="ET28" s="47"/>
      <c r="EU28" s="46">
        <f>SUM(EU23:EU27)</f>
        <v>-138993</v>
      </c>
      <c r="EV28" s="47"/>
      <c r="EW28" s="47"/>
      <c r="EX28" s="46">
        <v>647692</v>
      </c>
      <c r="EY28" s="13"/>
      <c r="EZ28" s="13"/>
      <c r="FA28" s="46">
        <f t="shared" ref="FA28:FJ28" si="79">SUM(FA23:FA27)</f>
        <v>892890</v>
      </c>
      <c r="FB28" s="47"/>
      <c r="FC28" s="46">
        <f t="shared" si="79"/>
        <v>-73276</v>
      </c>
      <c r="FD28" s="46">
        <f t="shared" si="79"/>
        <v>-82222</v>
      </c>
      <c r="FE28" s="46">
        <f t="shared" si="79"/>
        <v>-15290</v>
      </c>
      <c r="FF28" s="46">
        <f t="shared" si="79"/>
        <v>-2191</v>
      </c>
      <c r="FG28" s="46">
        <f t="shared" si="79"/>
        <v>54950</v>
      </c>
      <c r="FH28" s="46">
        <f t="shared" si="79"/>
        <v>-47381</v>
      </c>
      <c r="FI28" s="46">
        <f t="shared" si="79"/>
        <v>-1498</v>
      </c>
      <c r="FJ28" s="46">
        <f t="shared" si="79"/>
        <v>0</v>
      </c>
      <c r="FK28" s="47"/>
      <c r="FL28" s="46">
        <f>SUM(FL27,FL26,FL25,FL24,FL23)</f>
        <v>-166908</v>
      </c>
      <c r="FM28" s="47"/>
      <c r="FN28" s="47"/>
      <c r="FO28" s="46">
        <f>SUM(FO27,FO26,FO25,FO24,FO23)</f>
        <v>725982</v>
      </c>
      <c r="FQ28" s="193"/>
      <c r="FR28" s="193"/>
      <c r="FS28" s="194"/>
      <c r="FU28" s="162"/>
      <c r="FW28" s="193"/>
    </row>
    <row r="29" spans="1:179" s="71" customFormat="1" x14ac:dyDescent="0.3">
      <c r="A29" s="48" t="s">
        <v>64</v>
      </c>
      <c r="B29" s="51"/>
      <c r="C29" s="49">
        <v>78331</v>
      </c>
      <c r="D29" s="49"/>
      <c r="E29" s="49">
        <f t="shared" ref="E29:L29" si="80">E21-E28</f>
        <v>18460</v>
      </c>
      <c r="F29" s="49">
        <f t="shared" si="80"/>
        <v>11271</v>
      </c>
      <c r="G29" s="49">
        <f t="shared" si="80"/>
        <v>3376</v>
      </c>
      <c r="H29" s="49">
        <f t="shared" si="80"/>
        <v>2372</v>
      </c>
      <c r="I29" s="49">
        <f t="shared" si="80"/>
        <v>-5277</v>
      </c>
      <c r="J29" s="49">
        <f t="shared" si="80"/>
        <v>0</v>
      </c>
      <c r="K29" s="49">
        <f t="shared" si="80"/>
        <v>0</v>
      </c>
      <c r="L29" s="49">
        <f t="shared" si="80"/>
        <v>0</v>
      </c>
      <c r="M29" s="51"/>
      <c r="N29" s="49">
        <f t="shared" si="3"/>
        <v>30202</v>
      </c>
      <c r="O29" s="49"/>
      <c r="P29" s="51"/>
      <c r="Q29" s="49">
        <v>108533</v>
      </c>
      <c r="R29" s="49"/>
      <c r="S29" s="49"/>
      <c r="T29" s="49">
        <v>95539</v>
      </c>
      <c r="U29" s="49"/>
      <c r="V29" s="49">
        <f t="shared" ref="V29:AC29" si="81">V21-V28</f>
        <v>18360</v>
      </c>
      <c r="W29" s="49">
        <f t="shared" si="81"/>
        <v>12142</v>
      </c>
      <c r="X29" s="49">
        <f t="shared" si="81"/>
        <v>2668</v>
      </c>
      <c r="Y29" s="49">
        <f t="shared" si="81"/>
        <v>-10</v>
      </c>
      <c r="Z29" s="49">
        <f t="shared" si="81"/>
        <v>-1059</v>
      </c>
      <c r="AA29" s="49">
        <f t="shared" si="81"/>
        <v>1216</v>
      </c>
      <c r="AB29" s="49">
        <f t="shared" si="81"/>
        <v>0</v>
      </c>
      <c r="AC29" s="49">
        <f t="shared" si="81"/>
        <v>0</v>
      </c>
      <c r="AD29" s="51"/>
      <c r="AE29" s="49">
        <f t="shared" si="0"/>
        <v>33317</v>
      </c>
      <c r="AF29" s="49"/>
      <c r="AG29" s="51"/>
      <c r="AH29" s="49">
        <v>128856</v>
      </c>
      <c r="AI29" s="49"/>
      <c r="AJ29" s="49"/>
      <c r="AK29" s="49">
        <v>87724</v>
      </c>
      <c r="AL29" s="49"/>
      <c r="AM29" s="49">
        <f t="shared" ref="AM29:AT29" si="82">AM21-AM28</f>
        <v>18392</v>
      </c>
      <c r="AN29" s="49">
        <f t="shared" si="82"/>
        <v>13868</v>
      </c>
      <c r="AO29" s="49">
        <f t="shared" si="82"/>
        <v>4807</v>
      </c>
      <c r="AP29" s="49">
        <f t="shared" si="82"/>
        <v>1625</v>
      </c>
      <c r="AQ29" s="49">
        <f t="shared" si="82"/>
        <v>547</v>
      </c>
      <c r="AR29" s="49">
        <f t="shared" si="82"/>
        <v>-12</v>
      </c>
      <c r="AS29" s="49">
        <f t="shared" si="82"/>
        <v>0</v>
      </c>
      <c r="AT29" s="49">
        <f t="shared" si="82"/>
        <v>0</v>
      </c>
      <c r="AU29" s="51"/>
      <c r="AV29" s="49">
        <f t="shared" si="4"/>
        <v>39227</v>
      </c>
      <c r="AW29" s="49"/>
      <c r="AX29" s="51"/>
      <c r="AY29" s="49">
        <v>126951</v>
      </c>
      <c r="AZ29" s="50"/>
      <c r="BA29" s="50"/>
      <c r="BB29" s="49">
        <v>133896</v>
      </c>
      <c r="BC29" s="49"/>
      <c r="BD29" s="49">
        <f t="shared" ref="BD29:BK29" si="83">BD21-BD28</f>
        <v>18443</v>
      </c>
      <c r="BE29" s="49">
        <f t="shared" si="83"/>
        <v>17617</v>
      </c>
      <c r="BF29" s="49">
        <f t="shared" si="83"/>
        <v>4166</v>
      </c>
      <c r="BG29" s="49">
        <f t="shared" si="83"/>
        <v>-20</v>
      </c>
      <c r="BH29" s="49">
        <f t="shared" si="83"/>
        <v>-1656</v>
      </c>
      <c r="BI29" s="49">
        <f t="shared" si="83"/>
        <v>0</v>
      </c>
      <c r="BJ29" s="49">
        <f t="shared" si="83"/>
        <v>0</v>
      </c>
      <c r="BK29" s="49">
        <f t="shared" si="83"/>
        <v>0</v>
      </c>
      <c r="BL29" s="51"/>
      <c r="BM29" s="49">
        <f t="shared" si="5"/>
        <v>38550</v>
      </c>
      <c r="BN29" s="49"/>
      <c r="BO29" s="51"/>
      <c r="BP29" s="49">
        <v>172446</v>
      </c>
      <c r="BQ29" s="48"/>
      <c r="BR29" s="48"/>
      <c r="BS29" s="49">
        <v>73904</v>
      </c>
      <c r="BT29" s="49"/>
      <c r="BU29" s="49">
        <f t="shared" ref="BU29:CB29" si="84">BU21-BU28</f>
        <v>18443</v>
      </c>
      <c r="BV29" s="49">
        <f t="shared" si="84"/>
        <v>19195</v>
      </c>
      <c r="BW29" s="49">
        <f t="shared" si="84"/>
        <v>3529</v>
      </c>
      <c r="BX29" s="49">
        <f t="shared" si="84"/>
        <v>0</v>
      </c>
      <c r="BY29" s="49">
        <f t="shared" si="84"/>
        <v>-1538</v>
      </c>
      <c r="BZ29" s="49">
        <f t="shared" si="84"/>
        <v>3383</v>
      </c>
      <c r="CA29" s="49">
        <f t="shared" si="84"/>
        <v>0</v>
      </c>
      <c r="CB29" s="49">
        <f t="shared" si="84"/>
        <v>0</v>
      </c>
      <c r="CC29" s="51"/>
      <c r="CD29" s="49">
        <f t="shared" si="6"/>
        <v>43012</v>
      </c>
      <c r="CE29" s="49"/>
      <c r="CF29" s="51"/>
      <c r="CG29" s="49">
        <v>116916</v>
      </c>
      <c r="CH29" s="48"/>
      <c r="CI29" s="48"/>
      <c r="CJ29" s="49">
        <v>96860</v>
      </c>
      <c r="CK29" s="49"/>
      <c r="CL29" s="49">
        <f t="shared" ref="CL29:CS29" si="85">CL21-CL28</f>
        <v>18445</v>
      </c>
      <c r="CM29" s="49">
        <f t="shared" si="85"/>
        <v>20124</v>
      </c>
      <c r="CN29" s="49">
        <f t="shared" si="85"/>
        <v>3273</v>
      </c>
      <c r="CO29" s="49">
        <f t="shared" si="85"/>
        <v>0</v>
      </c>
      <c r="CP29" s="49">
        <f t="shared" si="85"/>
        <v>-11006</v>
      </c>
      <c r="CQ29" s="49">
        <f t="shared" si="85"/>
        <v>657</v>
      </c>
      <c r="CR29" s="49">
        <f t="shared" si="85"/>
        <v>356</v>
      </c>
      <c r="CS29" s="49">
        <f t="shared" si="85"/>
        <v>0</v>
      </c>
      <c r="CT29" s="51"/>
      <c r="CU29" s="49">
        <f t="shared" si="7"/>
        <v>31849</v>
      </c>
      <c r="CV29" s="49"/>
      <c r="CW29" s="51"/>
      <c r="CX29" s="49">
        <v>128709</v>
      </c>
      <c r="CY29" s="49"/>
      <c r="CZ29" s="48"/>
      <c r="DA29" s="49">
        <v>32604</v>
      </c>
      <c r="DB29" s="49"/>
      <c r="DC29" s="49">
        <f t="shared" ref="DC29:DJ29" si="86">DC21-DC28</f>
        <v>18814</v>
      </c>
      <c r="DD29" s="49">
        <f t="shared" si="86"/>
        <v>21113</v>
      </c>
      <c r="DE29" s="49">
        <f t="shared" si="86"/>
        <v>5483</v>
      </c>
      <c r="DF29" s="49">
        <f t="shared" si="86"/>
        <v>0</v>
      </c>
      <c r="DG29" s="49">
        <f t="shared" si="86"/>
        <v>-10991</v>
      </c>
      <c r="DH29" s="49">
        <f t="shared" si="86"/>
        <v>38843</v>
      </c>
      <c r="DI29" s="49">
        <f t="shared" si="86"/>
        <v>285</v>
      </c>
      <c r="DJ29" s="49">
        <f t="shared" si="86"/>
        <v>0</v>
      </c>
      <c r="DK29" s="51"/>
      <c r="DL29" s="49">
        <f t="shared" si="8"/>
        <v>73547</v>
      </c>
      <c r="DM29" s="49"/>
      <c r="DN29" s="51"/>
      <c r="DO29" s="49">
        <v>106151</v>
      </c>
      <c r="DP29" s="48"/>
      <c r="DQ29" s="48"/>
      <c r="DR29" s="49">
        <v>133484</v>
      </c>
      <c r="DS29" s="49"/>
      <c r="DT29" s="49">
        <f t="shared" ref="DT29:EA29" si="87">DT21-DT28</f>
        <v>18716</v>
      </c>
      <c r="DU29" s="49">
        <f t="shared" si="87"/>
        <v>21790</v>
      </c>
      <c r="DV29" s="49">
        <f t="shared" si="87"/>
        <v>4411</v>
      </c>
      <c r="DW29" s="49">
        <f t="shared" si="87"/>
        <v>2191</v>
      </c>
      <c r="DX29" s="49">
        <f t="shared" si="87"/>
        <v>-31415</v>
      </c>
      <c r="DY29" s="49">
        <f t="shared" si="87"/>
        <v>4498</v>
      </c>
      <c r="DZ29" s="49">
        <f t="shared" si="87"/>
        <v>857</v>
      </c>
      <c r="EA29" s="49">
        <f t="shared" si="87"/>
        <v>0</v>
      </c>
      <c r="EB29" s="51"/>
      <c r="EC29" s="49">
        <v>21048</v>
      </c>
      <c r="ED29" s="49"/>
      <c r="EE29" s="51"/>
      <c r="EF29" s="49">
        <v>154532</v>
      </c>
      <c r="EG29" s="48"/>
      <c r="EH29" s="48"/>
      <c r="EI29" s="48"/>
      <c r="EJ29" s="49">
        <v>395492</v>
      </c>
      <c r="EK29" s="49"/>
      <c r="EL29" s="49">
        <f t="shared" ref="EL29:ES29" si="88">EL21-EL28</f>
        <v>73655</v>
      </c>
      <c r="EM29" s="49">
        <f t="shared" si="88"/>
        <v>54898</v>
      </c>
      <c r="EN29" s="49">
        <f t="shared" si="88"/>
        <v>15017</v>
      </c>
      <c r="EO29" s="49">
        <f t="shared" si="88"/>
        <v>3967</v>
      </c>
      <c r="EP29" s="49">
        <f t="shared" si="88"/>
        <v>-7445</v>
      </c>
      <c r="EQ29" s="49">
        <f t="shared" si="88"/>
        <v>1204</v>
      </c>
      <c r="ER29" s="49">
        <f t="shared" si="88"/>
        <v>0</v>
      </c>
      <c r="ES29" s="49">
        <f t="shared" si="88"/>
        <v>0</v>
      </c>
      <c r="ET29" s="51"/>
      <c r="EU29" s="49">
        <f t="shared" si="10"/>
        <v>141296</v>
      </c>
      <c r="EV29" s="49"/>
      <c r="EW29" s="51"/>
      <c r="EX29" s="49">
        <v>536788</v>
      </c>
      <c r="EY29" s="48"/>
      <c r="EZ29" s="48"/>
      <c r="FA29" s="49">
        <f t="shared" ref="FA29:FL29" si="89">FA21-FA28</f>
        <v>336850</v>
      </c>
      <c r="FB29" s="49"/>
      <c r="FC29" s="49">
        <f t="shared" si="89"/>
        <v>74418</v>
      </c>
      <c r="FD29" s="49">
        <f t="shared" si="89"/>
        <v>82222</v>
      </c>
      <c r="FE29" s="49">
        <f t="shared" si="89"/>
        <v>16696</v>
      </c>
      <c r="FF29" s="49">
        <f t="shared" si="89"/>
        <v>2191</v>
      </c>
      <c r="FG29" s="49">
        <f t="shared" si="89"/>
        <v>-54950</v>
      </c>
      <c r="FH29" s="49">
        <f t="shared" si="89"/>
        <v>47381</v>
      </c>
      <c r="FI29" s="49">
        <f t="shared" si="89"/>
        <v>1498</v>
      </c>
      <c r="FJ29" s="49">
        <f t="shared" si="89"/>
        <v>0</v>
      </c>
      <c r="FK29" s="51"/>
      <c r="FL29" s="49">
        <f t="shared" si="89"/>
        <v>169456</v>
      </c>
      <c r="FM29" s="49"/>
      <c r="FN29" s="51"/>
      <c r="FO29" s="49">
        <v>506306</v>
      </c>
      <c r="FQ29" s="193"/>
      <c r="FR29" s="193"/>
      <c r="FS29" s="194"/>
      <c r="FU29" s="162"/>
      <c r="FW29" s="193"/>
    </row>
    <row r="30" spans="1:179" x14ac:dyDescent="0.3">
      <c r="A30" s="15" t="s">
        <v>65</v>
      </c>
      <c r="B30" s="29"/>
      <c r="C30" s="72">
        <v>-187</v>
      </c>
      <c r="D30" s="7"/>
      <c r="E30" s="72">
        <v>0</v>
      </c>
      <c r="F30" s="72">
        <v>0</v>
      </c>
      <c r="G30" s="72">
        <v>0</v>
      </c>
      <c r="H30" s="72">
        <v>0</v>
      </c>
      <c r="I30" s="72">
        <v>0</v>
      </c>
      <c r="J30" s="72">
        <v>0</v>
      </c>
      <c r="K30" s="72">
        <v>0</v>
      </c>
      <c r="L30" s="72">
        <v>0</v>
      </c>
      <c r="M30" s="7"/>
      <c r="N30" s="72">
        <f t="shared" si="3"/>
        <v>0</v>
      </c>
      <c r="O30" s="7"/>
      <c r="P30" s="7"/>
      <c r="Q30" s="72">
        <v>-187</v>
      </c>
      <c r="R30" s="7"/>
      <c r="S30" s="29"/>
      <c r="T30" s="72">
        <v>212</v>
      </c>
      <c r="U30" s="7"/>
      <c r="V30" s="72">
        <v>0</v>
      </c>
      <c r="W30" s="72">
        <v>0</v>
      </c>
      <c r="X30" s="72">
        <v>0</v>
      </c>
      <c r="Y30" s="72">
        <v>0</v>
      </c>
      <c r="Z30" s="72">
        <v>0</v>
      </c>
      <c r="AA30" s="72">
        <v>0</v>
      </c>
      <c r="AB30" s="72">
        <v>0</v>
      </c>
      <c r="AC30" s="72">
        <v>0</v>
      </c>
      <c r="AD30" s="7"/>
      <c r="AE30" s="72">
        <f t="shared" si="0"/>
        <v>0</v>
      </c>
      <c r="AF30" s="7"/>
      <c r="AG30" s="7"/>
      <c r="AH30" s="72">
        <v>212</v>
      </c>
      <c r="AI30" s="7"/>
      <c r="AJ30" s="29"/>
      <c r="AK30" s="72">
        <v>132</v>
      </c>
      <c r="AL30" s="7"/>
      <c r="AM30" s="72">
        <v>0</v>
      </c>
      <c r="AN30" s="72">
        <v>0</v>
      </c>
      <c r="AO30" s="72">
        <v>0</v>
      </c>
      <c r="AP30" s="72">
        <v>0</v>
      </c>
      <c r="AQ30" s="72">
        <v>0</v>
      </c>
      <c r="AR30" s="72">
        <v>0</v>
      </c>
      <c r="AS30" s="72">
        <v>0</v>
      </c>
      <c r="AT30" s="72">
        <v>0</v>
      </c>
      <c r="AU30" s="7"/>
      <c r="AV30" s="72">
        <f t="shared" si="4"/>
        <v>0</v>
      </c>
      <c r="AW30" s="7"/>
      <c r="AX30" s="7"/>
      <c r="AY30" s="72">
        <v>132</v>
      </c>
      <c r="AZ30" s="34"/>
      <c r="BA30" s="34"/>
      <c r="BB30" s="72">
        <v>458</v>
      </c>
      <c r="BC30" s="7"/>
      <c r="BD30" s="72">
        <v>0</v>
      </c>
      <c r="BE30" s="72">
        <v>0</v>
      </c>
      <c r="BF30" s="72">
        <v>0</v>
      </c>
      <c r="BG30" s="72">
        <v>0</v>
      </c>
      <c r="BH30" s="72">
        <v>0</v>
      </c>
      <c r="BI30" s="72">
        <v>0</v>
      </c>
      <c r="BJ30" s="72">
        <v>0</v>
      </c>
      <c r="BK30" s="72">
        <v>0</v>
      </c>
      <c r="BL30" s="7"/>
      <c r="BM30" s="72">
        <f t="shared" si="5"/>
        <v>0</v>
      </c>
      <c r="BN30" s="7"/>
      <c r="BO30" s="7"/>
      <c r="BP30" s="72">
        <v>458</v>
      </c>
      <c r="BQ30" s="15"/>
      <c r="BR30" s="73"/>
      <c r="BS30" s="72">
        <v>551</v>
      </c>
      <c r="BT30" s="7"/>
      <c r="BU30" s="72">
        <v>0</v>
      </c>
      <c r="BV30" s="72">
        <v>0</v>
      </c>
      <c r="BW30" s="72">
        <v>0</v>
      </c>
      <c r="BX30" s="72">
        <v>0</v>
      </c>
      <c r="BY30" s="72">
        <v>0</v>
      </c>
      <c r="BZ30" s="72">
        <v>0</v>
      </c>
      <c r="CA30" s="72">
        <v>0</v>
      </c>
      <c r="CB30" s="72">
        <v>0</v>
      </c>
      <c r="CC30" s="7"/>
      <c r="CD30" s="72">
        <f t="shared" si="6"/>
        <v>0</v>
      </c>
      <c r="CE30" s="7"/>
      <c r="CF30" s="7"/>
      <c r="CG30" s="72">
        <v>551</v>
      </c>
      <c r="CH30" s="15"/>
      <c r="CI30" s="15"/>
      <c r="CJ30" s="72">
        <v>-340</v>
      </c>
      <c r="CK30" s="7"/>
      <c r="CL30" s="72">
        <v>0</v>
      </c>
      <c r="CM30" s="72">
        <v>0</v>
      </c>
      <c r="CN30" s="72">
        <v>0</v>
      </c>
      <c r="CO30" s="72">
        <v>0</v>
      </c>
      <c r="CP30" s="72">
        <v>0</v>
      </c>
      <c r="CQ30" s="72">
        <v>0</v>
      </c>
      <c r="CR30" s="72">
        <v>0</v>
      </c>
      <c r="CS30" s="72">
        <v>335</v>
      </c>
      <c r="CT30" s="7"/>
      <c r="CU30" s="72">
        <f t="shared" si="7"/>
        <v>335</v>
      </c>
      <c r="CV30" s="7"/>
      <c r="CW30" s="7"/>
      <c r="CX30" s="72">
        <v>-5</v>
      </c>
      <c r="CY30" s="29"/>
      <c r="CZ30" s="15"/>
      <c r="DA30" s="72">
        <v>-16049</v>
      </c>
      <c r="DB30" s="7"/>
      <c r="DC30" s="72">
        <v>0</v>
      </c>
      <c r="DD30" s="72">
        <v>0</v>
      </c>
      <c r="DE30" s="72">
        <v>0</v>
      </c>
      <c r="DF30" s="72">
        <v>0</v>
      </c>
      <c r="DG30" s="72">
        <v>0</v>
      </c>
      <c r="DH30" s="72">
        <v>0</v>
      </c>
      <c r="DI30" s="72">
        <v>0</v>
      </c>
      <c r="DJ30" s="72">
        <v>16243</v>
      </c>
      <c r="DK30" s="7"/>
      <c r="DL30" s="72">
        <f t="shared" si="8"/>
        <v>16243</v>
      </c>
      <c r="DM30" s="7"/>
      <c r="DN30" s="7"/>
      <c r="DO30" s="72">
        <v>194</v>
      </c>
      <c r="DP30" s="15"/>
      <c r="DQ30" s="15"/>
      <c r="DR30" s="72">
        <v>317</v>
      </c>
      <c r="DS30" s="7"/>
      <c r="DT30" s="72">
        <v>0</v>
      </c>
      <c r="DU30" s="72">
        <v>0</v>
      </c>
      <c r="DV30" s="72">
        <v>0</v>
      </c>
      <c r="DW30" s="72">
        <v>0</v>
      </c>
      <c r="DX30" s="72">
        <v>0</v>
      </c>
      <c r="DY30" s="72">
        <v>0</v>
      </c>
      <c r="DZ30" s="72">
        <v>0</v>
      </c>
      <c r="EA30" s="72">
        <v>0</v>
      </c>
      <c r="EB30" s="7"/>
      <c r="EC30" s="72">
        <f t="shared" si="9"/>
        <v>0</v>
      </c>
      <c r="ED30" s="7"/>
      <c r="EE30" s="7"/>
      <c r="EF30" s="72">
        <v>317</v>
      </c>
      <c r="EG30" s="17"/>
      <c r="EH30" s="17"/>
      <c r="EI30" s="15"/>
      <c r="EJ30" s="72">
        <v>614</v>
      </c>
      <c r="EK30" s="7"/>
      <c r="EL30" s="72">
        <f t="shared" ref="EL30:ES30" si="90">E30+V30+AM30+BD30</f>
        <v>0</v>
      </c>
      <c r="EM30" s="72">
        <f t="shared" si="90"/>
        <v>0</v>
      </c>
      <c r="EN30" s="72">
        <f t="shared" si="90"/>
        <v>0</v>
      </c>
      <c r="EO30" s="72">
        <f t="shared" si="90"/>
        <v>0</v>
      </c>
      <c r="EP30" s="72">
        <f t="shared" si="90"/>
        <v>0</v>
      </c>
      <c r="EQ30" s="72">
        <f t="shared" si="90"/>
        <v>0</v>
      </c>
      <c r="ER30" s="72">
        <f t="shared" si="90"/>
        <v>0</v>
      </c>
      <c r="ES30" s="72">
        <f t="shared" si="90"/>
        <v>0</v>
      </c>
      <c r="ET30" s="7"/>
      <c r="EU30" s="72">
        <f t="shared" si="10"/>
        <v>0</v>
      </c>
      <c r="EV30" s="7"/>
      <c r="EW30" s="7"/>
      <c r="EX30" s="72">
        <v>614</v>
      </c>
      <c r="EY30" s="15"/>
      <c r="EZ30" s="15"/>
      <c r="FA30" s="72">
        <v>-15521</v>
      </c>
      <c r="FB30" s="7"/>
      <c r="FC30" s="72">
        <f t="shared" ref="FC30:FJ30" si="91">BU30+CL30+DC30+DT30</f>
        <v>0</v>
      </c>
      <c r="FD30" s="72">
        <f t="shared" si="91"/>
        <v>0</v>
      </c>
      <c r="FE30" s="72">
        <f t="shared" si="91"/>
        <v>0</v>
      </c>
      <c r="FF30" s="72">
        <f t="shared" si="91"/>
        <v>0</v>
      </c>
      <c r="FG30" s="72">
        <f t="shared" si="91"/>
        <v>0</v>
      </c>
      <c r="FH30" s="72">
        <f t="shared" si="91"/>
        <v>0</v>
      </c>
      <c r="FI30" s="72">
        <f t="shared" si="91"/>
        <v>0</v>
      </c>
      <c r="FJ30" s="72">
        <f t="shared" si="91"/>
        <v>16578</v>
      </c>
      <c r="FK30" s="7"/>
      <c r="FL30" s="72">
        <f t="shared" si="11"/>
        <v>16578</v>
      </c>
      <c r="FM30" s="7"/>
      <c r="FN30" s="7"/>
      <c r="FO30" s="72">
        <v>1057</v>
      </c>
      <c r="FQ30" s="193"/>
      <c r="FR30" s="193"/>
      <c r="FS30" s="194"/>
      <c r="FU30" s="162"/>
      <c r="FW30" s="193"/>
    </row>
    <row r="31" spans="1:179" s="71" customFormat="1" x14ac:dyDescent="0.3">
      <c r="A31" s="48" t="s">
        <v>66</v>
      </c>
      <c r="B31" s="53"/>
      <c r="C31" s="49">
        <v>78144</v>
      </c>
      <c r="D31" s="49"/>
      <c r="E31" s="49">
        <f t="shared" ref="E31:L31" si="92">E29+E30</f>
        <v>18460</v>
      </c>
      <c r="F31" s="49">
        <f t="shared" si="92"/>
        <v>11271</v>
      </c>
      <c r="G31" s="49">
        <f t="shared" si="92"/>
        <v>3376</v>
      </c>
      <c r="H31" s="49">
        <f t="shared" si="92"/>
        <v>2372</v>
      </c>
      <c r="I31" s="49">
        <f t="shared" si="92"/>
        <v>-5277</v>
      </c>
      <c r="J31" s="49">
        <f t="shared" si="92"/>
        <v>0</v>
      </c>
      <c r="K31" s="49">
        <f t="shared" si="92"/>
        <v>0</v>
      </c>
      <c r="L31" s="49">
        <f t="shared" si="92"/>
        <v>0</v>
      </c>
      <c r="M31" s="53"/>
      <c r="N31" s="49">
        <f t="shared" si="3"/>
        <v>30202</v>
      </c>
      <c r="O31" s="49"/>
      <c r="P31" s="53"/>
      <c r="Q31" s="49">
        <v>108346</v>
      </c>
      <c r="R31" s="49"/>
      <c r="S31" s="49"/>
      <c r="T31" s="49">
        <v>95751</v>
      </c>
      <c r="U31" s="49"/>
      <c r="V31" s="49">
        <f t="shared" ref="V31:AC31" si="93">V29+V30</f>
        <v>18360</v>
      </c>
      <c r="W31" s="49">
        <f t="shared" si="93"/>
        <v>12142</v>
      </c>
      <c r="X31" s="49">
        <f t="shared" si="93"/>
        <v>2668</v>
      </c>
      <c r="Y31" s="49">
        <f t="shared" si="93"/>
        <v>-10</v>
      </c>
      <c r="Z31" s="49">
        <f t="shared" si="93"/>
        <v>-1059</v>
      </c>
      <c r="AA31" s="49">
        <f t="shared" si="93"/>
        <v>1216</v>
      </c>
      <c r="AB31" s="49">
        <f t="shared" si="93"/>
        <v>0</v>
      </c>
      <c r="AC31" s="49">
        <f t="shared" si="93"/>
        <v>0</v>
      </c>
      <c r="AD31" s="53"/>
      <c r="AE31" s="49">
        <f t="shared" si="0"/>
        <v>33317</v>
      </c>
      <c r="AF31" s="49"/>
      <c r="AG31" s="53"/>
      <c r="AH31" s="49">
        <v>129068</v>
      </c>
      <c r="AI31" s="49"/>
      <c r="AJ31" s="49"/>
      <c r="AK31" s="49">
        <v>87856</v>
      </c>
      <c r="AL31" s="49"/>
      <c r="AM31" s="49">
        <f t="shared" ref="AM31:AT31" si="94">AM29+AM30</f>
        <v>18392</v>
      </c>
      <c r="AN31" s="49">
        <f t="shared" si="94"/>
        <v>13868</v>
      </c>
      <c r="AO31" s="49">
        <f t="shared" si="94"/>
        <v>4807</v>
      </c>
      <c r="AP31" s="49">
        <f t="shared" si="94"/>
        <v>1625</v>
      </c>
      <c r="AQ31" s="49">
        <f t="shared" si="94"/>
        <v>547</v>
      </c>
      <c r="AR31" s="49">
        <f t="shared" si="94"/>
        <v>-12</v>
      </c>
      <c r="AS31" s="49">
        <f t="shared" si="94"/>
        <v>0</v>
      </c>
      <c r="AT31" s="49">
        <f t="shared" si="94"/>
        <v>0</v>
      </c>
      <c r="AU31" s="53"/>
      <c r="AV31" s="49">
        <f t="shared" si="4"/>
        <v>39227</v>
      </c>
      <c r="AW31" s="49"/>
      <c r="AX31" s="53"/>
      <c r="AY31" s="49">
        <v>127083</v>
      </c>
      <c r="AZ31" s="52"/>
      <c r="BA31" s="52"/>
      <c r="BB31" s="49">
        <v>134354</v>
      </c>
      <c r="BC31" s="49"/>
      <c r="BD31" s="49">
        <f t="shared" ref="BD31:BK31" si="95">BD29+BD30</f>
        <v>18443</v>
      </c>
      <c r="BE31" s="49">
        <f t="shared" si="95"/>
        <v>17617</v>
      </c>
      <c r="BF31" s="49">
        <f t="shared" si="95"/>
        <v>4166</v>
      </c>
      <c r="BG31" s="49">
        <f t="shared" si="95"/>
        <v>-20</v>
      </c>
      <c r="BH31" s="49">
        <f t="shared" si="95"/>
        <v>-1656</v>
      </c>
      <c r="BI31" s="49">
        <f t="shared" si="95"/>
        <v>0</v>
      </c>
      <c r="BJ31" s="49">
        <f t="shared" si="95"/>
        <v>0</v>
      </c>
      <c r="BK31" s="49">
        <f t="shared" si="95"/>
        <v>0</v>
      </c>
      <c r="BL31" s="53"/>
      <c r="BM31" s="49">
        <f t="shared" si="5"/>
        <v>38550</v>
      </c>
      <c r="BN31" s="49"/>
      <c r="BO31" s="53"/>
      <c r="BP31" s="49">
        <v>172904</v>
      </c>
      <c r="BQ31" s="48"/>
      <c r="BR31" s="48"/>
      <c r="BS31" s="49">
        <v>74455</v>
      </c>
      <c r="BT31" s="49"/>
      <c r="BU31" s="49">
        <f t="shared" ref="BU31:CB31" si="96">BU29+BU30</f>
        <v>18443</v>
      </c>
      <c r="BV31" s="49">
        <f t="shared" si="96"/>
        <v>19195</v>
      </c>
      <c r="BW31" s="49">
        <f t="shared" si="96"/>
        <v>3529</v>
      </c>
      <c r="BX31" s="49">
        <f t="shared" si="96"/>
        <v>0</v>
      </c>
      <c r="BY31" s="49">
        <f t="shared" si="96"/>
        <v>-1538</v>
      </c>
      <c r="BZ31" s="49">
        <f t="shared" si="96"/>
        <v>3383</v>
      </c>
      <c r="CA31" s="49">
        <f t="shared" si="96"/>
        <v>0</v>
      </c>
      <c r="CB31" s="49">
        <f t="shared" si="96"/>
        <v>0</v>
      </c>
      <c r="CC31" s="53"/>
      <c r="CD31" s="49">
        <f t="shared" si="6"/>
        <v>43012</v>
      </c>
      <c r="CE31" s="49"/>
      <c r="CF31" s="53"/>
      <c r="CG31" s="49">
        <v>117467</v>
      </c>
      <c r="CH31" s="48"/>
      <c r="CI31" s="48"/>
      <c r="CJ31" s="49">
        <v>96520</v>
      </c>
      <c r="CK31" s="49"/>
      <c r="CL31" s="49">
        <f t="shared" ref="CL31:CS31" si="97">CL29+CL30</f>
        <v>18445</v>
      </c>
      <c r="CM31" s="49">
        <f t="shared" si="97"/>
        <v>20124</v>
      </c>
      <c r="CN31" s="49">
        <f t="shared" si="97"/>
        <v>3273</v>
      </c>
      <c r="CO31" s="49">
        <f t="shared" si="97"/>
        <v>0</v>
      </c>
      <c r="CP31" s="49">
        <f t="shared" si="97"/>
        <v>-11006</v>
      </c>
      <c r="CQ31" s="49">
        <f t="shared" si="97"/>
        <v>657</v>
      </c>
      <c r="CR31" s="49">
        <f t="shared" si="97"/>
        <v>356</v>
      </c>
      <c r="CS31" s="49">
        <f t="shared" si="97"/>
        <v>335</v>
      </c>
      <c r="CT31" s="53"/>
      <c r="CU31" s="49">
        <f t="shared" si="7"/>
        <v>32184</v>
      </c>
      <c r="CV31" s="49"/>
      <c r="CW31" s="53"/>
      <c r="CX31" s="49">
        <v>128704</v>
      </c>
      <c r="CY31" s="49"/>
      <c r="CZ31" s="48"/>
      <c r="DA31" s="49">
        <v>16555</v>
      </c>
      <c r="DB31" s="49"/>
      <c r="DC31" s="49">
        <f t="shared" ref="DC31:DJ31" si="98">DC29+DC30</f>
        <v>18814</v>
      </c>
      <c r="DD31" s="49">
        <f t="shared" si="98"/>
        <v>21113</v>
      </c>
      <c r="DE31" s="49">
        <f t="shared" si="98"/>
        <v>5483</v>
      </c>
      <c r="DF31" s="49">
        <f t="shared" si="98"/>
        <v>0</v>
      </c>
      <c r="DG31" s="49">
        <f t="shared" si="98"/>
        <v>-10991</v>
      </c>
      <c r="DH31" s="49">
        <f t="shared" si="98"/>
        <v>38843</v>
      </c>
      <c r="DI31" s="49">
        <f t="shared" si="98"/>
        <v>285</v>
      </c>
      <c r="DJ31" s="49">
        <f t="shared" si="98"/>
        <v>16243</v>
      </c>
      <c r="DK31" s="53"/>
      <c r="DL31" s="49">
        <f t="shared" si="8"/>
        <v>89790</v>
      </c>
      <c r="DM31" s="49"/>
      <c r="DN31" s="53"/>
      <c r="DO31" s="49">
        <v>106345</v>
      </c>
      <c r="DP31" s="48"/>
      <c r="DQ31" s="48"/>
      <c r="DR31" s="49">
        <v>133801</v>
      </c>
      <c r="DS31" s="49"/>
      <c r="DT31" s="49">
        <f t="shared" ref="DT31:EA31" si="99">DT29+DT30</f>
        <v>18716</v>
      </c>
      <c r="DU31" s="49">
        <f t="shared" si="99"/>
        <v>21790</v>
      </c>
      <c r="DV31" s="49">
        <f t="shared" si="99"/>
        <v>4411</v>
      </c>
      <c r="DW31" s="49">
        <f t="shared" si="99"/>
        <v>2191</v>
      </c>
      <c r="DX31" s="49">
        <f t="shared" si="99"/>
        <v>-31415</v>
      </c>
      <c r="DY31" s="49">
        <f t="shared" si="99"/>
        <v>4498</v>
      </c>
      <c r="DZ31" s="49">
        <f t="shared" si="99"/>
        <v>857</v>
      </c>
      <c r="EA31" s="49">
        <f t="shared" si="99"/>
        <v>0</v>
      </c>
      <c r="EB31" s="53"/>
      <c r="EC31" s="49">
        <v>21048</v>
      </c>
      <c r="ED31" s="49"/>
      <c r="EE31" s="53"/>
      <c r="EF31" s="49">
        <v>154849</v>
      </c>
      <c r="EG31" s="48"/>
      <c r="EH31" s="48"/>
      <c r="EI31" s="48"/>
      <c r="EJ31" s="49">
        <v>396106</v>
      </c>
      <c r="EK31" s="49"/>
      <c r="EL31" s="49">
        <f t="shared" ref="EL31:ES31" si="100">EL29+EL30</f>
        <v>73655</v>
      </c>
      <c r="EM31" s="49">
        <f t="shared" si="100"/>
        <v>54898</v>
      </c>
      <c r="EN31" s="49">
        <f t="shared" si="100"/>
        <v>15017</v>
      </c>
      <c r="EO31" s="49">
        <f t="shared" si="100"/>
        <v>3967</v>
      </c>
      <c r="EP31" s="49">
        <f t="shared" si="100"/>
        <v>-7445</v>
      </c>
      <c r="EQ31" s="49">
        <f t="shared" si="100"/>
        <v>1204</v>
      </c>
      <c r="ER31" s="49">
        <f t="shared" si="100"/>
        <v>0</v>
      </c>
      <c r="ES31" s="49">
        <f t="shared" si="100"/>
        <v>0</v>
      </c>
      <c r="ET31" s="53"/>
      <c r="EU31" s="49">
        <f>EU29+EU30</f>
        <v>141296</v>
      </c>
      <c r="EV31" s="49"/>
      <c r="EW31" s="53"/>
      <c r="EX31" s="49">
        <v>537402</v>
      </c>
      <c r="EY31" s="48"/>
      <c r="EZ31" s="48"/>
      <c r="FA31" s="49">
        <f>FA29+FA30</f>
        <v>321329</v>
      </c>
      <c r="FB31" s="49"/>
      <c r="FC31" s="49">
        <f>FC29+FC30</f>
        <v>74418</v>
      </c>
      <c r="FD31" s="49">
        <f t="shared" ref="FD31:FL31" si="101">FD29+FD30</f>
        <v>82222</v>
      </c>
      <c r="FE31" s="49">
        <f t="shared" si="101"/>
        <v>16696</v>
      </c>
      <c r="FF31" s="49">
        <f t="shared" si="101"/>
        <v>2191</v>
      </c>
      <c r="FG31" s="49">
        <f t="shared" si="101"/>
        <v>-54950</v>
      </c>
      <c r="FH31" s="49">
        <f t="shared" si="101"/>
        <v>47381</v>
      </c>
      <c r="FI31" s="49">
        <f t="shared" si="101"/>
        <v>1498</v>
      </c>
      <c r="FJ31" s="49">
        <f t="shared" si="101"/>
        <v>16578</v>
      </c>
      <c r="FK31" s="53"/>
      <c r="FL31" s="49">
        <f t="shared" si="101"/>
        <v>186034</v>
      </c>
      <c r="FM31" s="49"/>
      <c r="FN31" s="53"/>
      <c r="FO31" s="49">
        <v>507363</v>
      </c>
      <c r="FQ31" s="193"/>
      <c r="FR31" s="193"/>
      <c r="FS31" s="194"/>
      <c r="FU31" s="162"/>
      <c r="FW31" s="193"/>
    </row>
    <row r="32" spans="1:179" x14ac:dyDescent="0.3">
      <c r="A32" s="13" t="s">
        <v>67</v>
      </c>
      <c r="B32" s="55"/>
      <c r="C32" s="29">
        <v>20902</v>
      </c>
      <c r="D32" s="7"/>
      <c r="E32" s="29">
        <v>6752</v>
      </c>
      <c r="F32" s="29">
        <v>0</v>
      </c>
      <c r="G32" s="29">
        <v>493</v>
      </c>
      <c r="H32" s="29">
        <v>344</v>
      </c>
      <c r="I32" s="29">
        <v>-1283</v>
      </c>
      <c r="J32" s="29">
        <v>0</v>
      </c>
      <c r="K32" s="29">
        <v>0</v>
      </c>
      <c r="L32" s="29">
        <v>0</v>
      </c>
      <c r="M32" s="55"/>
      <c r="N32" s="29">
        <f t="shared" si="3"/>
        <v>6306</v>
      </c>
      <c r="O32" s="7"/>
      <c r="P32" s="55"/>
      <c r="Q32" s="29">
        <v>27208</v>
      </c>
      <c r="R32" s="7"/>
      <c r="S32" s="29"/>
      <c r="T32" s="29">
        <v>23304</v>
      </c>
      <c r="U32" s="7"/>
      <c r="V32" s="29">
        <v>6906</v>
      </c>
      <c r="W32" s="29">
        <v>0</v>
      </c>
      <c r="X32" s="29">
        <v>402</v>
      </c>
      <c r="Y32" s="29">
        <v>-1</v>
      </c>
      <c r="Z32" s="29">
        <v>12</v>
      </c>
      <c r="AA32" s="29">
        <v>295</v>
      </c>
      <c r="AB32" s="29">
        <v>0</v>
      </c>
      <c r="AC32" s="29">
        <v>0</v>
      </c>
      <c r="AD32" s="55"/>
      <c r="AE32" s="29">
        <f t="shared" si="0"/>
        <v>7614</v>
      </c>
      <c r="AF32" s="7"/>
      <c r="AG32" s="55"/>
      <c r="AH32" s="29">
        <v>30918</v>
      </c>
      <c r="AI32" s="7"/>
      <c r="AJ32" s="29"/>
      <c r="AK32" s="29">
        <v>21625</v>
      </c>
      <c r="AL32" s="7"/>
      <c r="AM32" s="29">
        <v>7218</v>
      </c>
      <c r="AN32" s="29">
        <v>0</v>
      </c>
      <c r="AO32" s="29">
        <v>693</v>
      </c>
      <c r="AP32" s="29">
        <v>308</v>
      </c>
      <c r="AQ32" s="29">
        <v>-1</v>
      </c>
      <c r="AR32" s="29">
        <v>-5</v>
      </c>
      <c r="AS32" s="29">
        <v>0</v>
      </c>
      <c r="AT32" s="29">
        <v>0</v>
      </c>
      <c r="AU32" s="55"/>
      <c r="AV32" s="29">
        <f t="shared" si="4"/>
        <v>8213</v>
      </c>
      <c r="AW32" s="7"/>
      <c r="AX32" s="55"/>
      <c r="AY32" s="29">
        <v>29838</v>
      </c>
      <c r="AZ32" s="54"/>
      <c r="BA32" s="54"/>
      <c r="BB32" s="29">
        <v>19068</v>
      </c>
      <c r="BC32" s="7"/>
      <c r="BD32" s="29">
        <v>8400</v>
      </c>
      <c r="BE32" s="29">
        <v>0</v>
      </c>
      <c r="BF32" s="29">
        <v>609</v>
      </c>
      <c r="BG32" s="29">
        <v>-3</v>
      </c>
      <c r="BH32" s="29">
        <v>2</v>
      </c>
      <c r="BI32" s="29">
        <v>0</v>
      </c>
      <c r="BJ32" s="29">
        <v>0</v>
      </c>
      <c r="BK32" s="29">
        <v>0</v>
      </c>
      <c r="BL32" s="55"/>
      <c r="BM32" s="29">
        <f>SUM(BD32:BK32)</f>
        <v>9008</v>
      </c>
      <c r="BN32" s="7"/>
      <c r="BO32" s="55"/>
      <c r="BP32" s="29">
        <v>28076</v>
      </c>
      <c r="BQ32" s="13"/>
      <c r="BR32" s="13"/>
      <c r="BS32" s="29">
        <v>14969</v>
      </c>
      <c r="BT32" s="7"/>
      <c r="BU32" s="29">
        <v>8195</v>
      </c>
      <c r="BV32" s="29">
        <v>0</v>
      </c>
      <c r="BW32" s="29">
        <v>505</v>
      </c>
      <c r="BX32" s="29">
        <v>0</v>
      </c>
      <c r="BY32" s="29">
        <v>-578</v>
      </c>
      <c r="BZ32" s="29">
        <v>797</v>
      </c>
      <c r="CA32" s="29">
        <v>0</v>
      </c>
      <c r="CB32" s="29">
        <v>0</v>
      </c>
      <c r="CC32" s="55"/>
      <c r="CD32" s="29">
        <f t="shared" si="6"/>
        <v>8919</v>
      </c>
      <c r="CE32" s="7"/>
      <c r="CF32" s="55"/>
      <c r="CG32" s="29">
        <v>23888</v>
      </c>
      <c r="CH32" s="13"/>
      <c r="CI32" s="13"/>
      <c r="CJ32" s="29">
        <v>21352</v>
      </c>
      <c r="CK32" s="7"/>
      <c r="CL32" s="29">
        <v>8358</v>
      </c>
      <c r="CM32" s="29">
        <v>0</v>
      </c>
      <c r="CN32" s="29">
        <v>458</v>
      </c>
      <c r="CO32" s="29">
        <v>0</v>
      </c>
      <c r="CP32" s="29">
        <v>-82</v>
      </c>
      <c r="CQ32" s="29">
        <v>158</v>
      </c>
      <c r="CR32" s="29">
        <v>83</v>
      </c>
      <c r="CS32" s="29">
        <v>79</v>
      </c>
      <c r="CT32" s="55"/>
      <c r="CU32" s="29">
        <f t="shared" si="7"/>
        <v>9054</v>
      </c>
      <c r="CV32" s="7"/>
      <c r="CW32" s="55"/>
      <c r="CX32" s="29">
        <v>30406</v>
      </c>
      <c r="CY32" s="29"/>
      <c r="CZ32" s="13"/>
      <c r="DA32" s="29">
        <v>2418</v>
      </c>
      <c r="DB32" s="7"/>
      <c r="DC32" s="29">
        <v>8589</v>
      </c>
      <c r="DD32" s="29">
        <v>0</v>
      </c>
      <c r="DE32" s="29">
        <v>723</v>
      </c>
      <c r="DF32" s="29">
        <v>0</v>
      </c>
      <c r="DG32" s="29">
        <v>0</v>
      </c>
      <c r="DH32" s="29">
        <v>9135</v>
      </c>
      <c r="DI32" s="29">
        <v>67</v>
      </c>
      <c r="DJ32" s="29">
        <v>-1134</v>
      </c>
      <c r="DK32" s="55"/>
      <c r="DL32" s="29">
        <f t="shared" si="8"/>
        <v>17380</v>
      </c>
      <c r="DM32" s="7"/>
      <c r="DN32" s="55"/>
      <c r="DO32" s="29">
        <v>19797</v>
      </c>
      <c r="DP32" s="13"/>
      <c r="DQ32" s="13"/>
      <c r="DR32" s="29">
        <v>34486</v>
      </c>
      <c r="DS32" s="7"/>
      <c r="DT32" s="29">
        <v>6819</v>
      </c>
      <c r="DU32" s="29">
        <v>0</v>
      </c>
      <c r="DV32" s="29">
        <v>549</v>
      </c>
      <c r="DW32" s="29">
        <v>467</v>
      </c>
      <c r="DX32" s="29">
        <v>-922</v>
      </c>
      <c r="DY32" s="29">
        <v>1052</v>
      </c>
      <c r="DZ32" s="29">
        <v>201</v>
      </c>
      <c r="EA32" s="29">
        <v>0</v>
      </c>
      <c r="EB32" s="55"/>
      <c r="EC32" s="29">
        <f t="shared" si="9"/>
        <v>8166</v>
      </c>
      <c r="ED32" s="7"/>
      <c r="EE32" s="55"/>
      <c r="EF32" s="29">
        <v>42653</v>
      </c>
      <c r="EG32" s="8"/>
      <c r="EH32" s="8"/>
      <c r="EI32" s="13"/>
      <c r="EJ32" s="29">
        <v>84899</v>
      </c>
      <c r="EK32" s="7"/>
      <c r="EL32" s="29">
        <f t="shared" ref="EL32:ES32" si="102">E32+V32+AM32+BD32</f>
        <v>29276</v>
      </c>
      <c r="EM32" s="29">
        <f t="shared" si="102"/>
        <v>0</v>
      </c>
      <c r="EN32" s="29">
        <f t="shared" si="102"/>
        <v>2197</v>
      </c>
      <c r="EO32" s="29">
        <f t="shared" si="102"/>
        <v>648</v>
      </c>
      <c r="EP32" s="29">
        <f t="shared" si="102"/>
        <v>-1270</v>
      </c>
      <c r="EQ32" s="29">
        <f t="shared" si="102"/>
        <v>290</v>
      </c>
      <c r="ER32" s="29">
        <f t="shared" si="102"/>
        <v>0</v>
      </c>
      <c r="ES32" s="29">
        <f t="shared" si="102"/>
        <v>0</v>
      </c>
      <c r="ET32" s="55"/>
      <c r="EU32" s="29">
        <f t="shared" si="10"/>
        <v>31141</v>
      </c>
      <c r="EV32" s="7"/>
      <c r="EW32" s="55"/>
      <c r="EX32" s="29">
        <v>116040</v>
      </c>
      <c r="EY32" s="13"/>
      <c r="EZ32" s="13"/>
      <c r="FA32" s="29">
        <v>73225</v>
      </c>
      <c r="FB32" s="7"/>
      <c r="FC32" s="29">
        <f t="shared" ref="FC32:FJ32" si="103">BU32+CL32+DC32+DT32</f>
        <v>31961</v>
      </c>
      <c r="FD32" s="29">
        <f t="shared" si="103"/>
        <v>0</v>
      </c>
      <c r="FE32" s="29">
        <f t="shared" si="103"/>
        <v>2235</v>
      </c>
      <c r="FF32" s="29">
        <f t="shared" si="103"/>
        <v>467</v>
      </c>
      <c r="FG32" s="29">
        <f t="shared" si="103"/>
        <v>-1582</v>
      </c>
      <c r="FH32" s="29">
        <f t="shared" si="103"/>
        <v>11142</v>
      </c>
      <c r="FI32" s="29">
        <f t="shared" si="103"/>
        <v>351</v>
      </c>
      <c r="FJ32" s="29">
        <f t="shared" si="103"/>
        <v>-1055</v>
      </c>
      <c r="FK32" s="55"/>
      <c r="FL32" s="29">
        <f t="shared" si="11"/>
        <v>43519</v>
      </c>
      <c r="FM32" s="7"/>
      <c r="FN32" s="55"/>
      <c r="FO32" s="29">
        <v>116744</v>
      </c>
      <c r="FQ32" s="193"/>
      <c r="FR32" s="193"/>
      <c r="FS32" s="194"/>
      <c r="FU32" s="162"/>
      <c r="FW32" s="193"/>
    </row>
    <row r="33" spans="1:179" s="71" customFormat="1" ht="13.5" thickBot="1" x14ac:dyDescent="0.35">
      <c r="A33" s="48" t="s">
        <v>68</v>
      </c>
      <c r="B33" s="180" t="s">
        <v>7</v>
      </c>
      <c r="C33" s="56">
        <v>57242</v>
      </c>
      <c r="D33" s="181"/>
      <c r="E33" s="56">
        <f t="shared" ref="E33:L33" si="104">E31-E32</f>
        <v>11708</v>
      </c>
      <c r="F33" s="56">
        <f t="shared" si="104"/>
        <v>11271</v>
      </c>
      <c r="G33" s="56">
        <f t="shared" si="104"/>
        <v>2883</v>
      </c>
      <c r="H33" s="56">
        <f t="shared" si="104"/>
        <v>2028</v>
      </c>
      <c r="I33" s="56">
        <f t="shared" si="104"/>
        <v>-3994</v>
      </c>
      <c r="J33" s="56">
        <f t="shared" si="104"/>
        <v>0</v>
      </c>
      <c r="K33" s="56">
        <f t="shared" si="104"/>
        <v>0</v>
      </c>
      <c r="L33" s="56">
        <f t="shared" si="104"/>
        <v>0</v>
      </c>
      <c r="M33" s="180" t="s">
        <v>7</v>
      </c>
      <c r="N33" s="56">
        <f t="shared" si="3"/>
        <v>23896</v>
      </c>
      <c r="O33" s="181"/>
      <c r="P33" s="180" t="s">
        <v>7</v>
      </c>
      <c r="Q33" s="56">
        <v>81138</v>
      </c>
      <c r="R33" s="181"/>
      <c r="S33" s="180" t="s">
        <v>7</v>
      </c>
      <c r="T33" s="56">
        <v>72447</v>
      </c>
      <c r="U33" s="181"/>
      <c r="V33" s="56">
        <f t="shared" ref="V33:AC33" si="105">V31-V32</f>
        <v>11454</v>
      </c>
      <c r="W33" s="56">
        <f t="shared" si="105"/>
        <v>12142</v>
      </c>
      <c r="X33" s="56">
        <f t="shared" si="105"/>
        <v>2266</v>
      </c>
      <c r="Y33" s="56">
        <f t="shared" si="105"/>
        <v>-9</v>
      </c>
      <c r="Z33" s="56">
        <f t="shared" si="105"/>
        <v>-1071</v>
      </c>
      <c r="AA33" s="56">
        <f t="shared" si="105"/>
        <v>921</v>
      </c>
      <c r="AB33" s="56">
        <f t="shared" si="105"/>
        <v>0</v>
      </c>
      <c r="AC33" s="56">
        <f t="shared" si="105"/>
        <v>0</v>
      </c>
      <c r="AD33" s="180" t="s">
        <v>7</v>
      </c>
      <c r="AE33" s="56">
        <f t="shared" si="0"/>
        <v>25703</v>
      </c>
      <c r="AF33" s="181"/>
      <c r="AG33" s="180" t="s">
        <v>7</v>
      </c>
      <c r="AH33" s="56">
        <v>98150</v>
      </c>
      <c r="AI33" s="49"/>
      <c r="AJ33" s="180" t="s">
        <v>7</v>
      </c>
      <c r="AK33" s="56">
        <v>66231</v>
      </c>
      <c r="AL33" s="181"/>
      <c r="AM33" s="56">
        <f t="shared" ref="AM33:AT33" si="106">AM31-AM32</f>
        <v>11174</v>
      </c>
      <c r="AN33" s="56">
        <f t="shared" si="106"/>
        <v>13868</v>
      </c>
      <c r="AO33" s="56">
        <f t="shared" si="106"/>
        <v>4114</v>
      </c>
      <c r="AP33" s="56">
        <f t="shared" si="106"/>
        <v>1317</v>
      </c>
      <c r="AQ33" s="56">
        <f t="shared" si="106"/>
        <v>548</v>
      </c>
      <c r="AR33" s="56">
        <f t="shared" si="106"/>
        <v>-7</v>
      </c>
      <c r="AS33" s="56">
        <f t="shared" si="106"/>
        <v>0</v>
      </c>
      <c r="AT33" s="56">
        <f t="shared" si="106"/>
        <v>0</v>
      </c>
      <c r="AU33" s="180" t="s">
        <v>7</v>
      </c>
      <c r="AV33" s="56">
        <f t="shared" si="4"/>
        <v>31014</v>
      </c>
      <c r="AW33" s="181"/>
      <c r="AX33" s="180" t="s">
        <v>7</v>
      </c>
      <c r="AY33" s="56">
        <v>97245</v>
      </c>
      <c r="AZ33" s="181"/>
      <c r="BA33" s="181" t="s">
        <v>7</v>
      </c>
      <c r="BB33" s="56">
        <v>115286</v>
      </c>
      <c r="BC33" s="181"/>
      <c r="BD33" s="56">
        <f t="shared" ref="BD33:BK33" si="107">BD31-BD32</f>
        <v>10043</v>
      </c>
      <c r="BE33" s="56">
        <f t="shared" si="107"/>
        <v>17617</v>
      </c>
      <c r="BF33" s="56">
        <f t="shared" si="107"/>
        <v>3557</v>
      </c>
      <c r="BG33" s="56">
        <f t="shared" si="107"/>
        <v>-17</v>
      </c>
      <c r="BH33" s="56">
        <f t="shared" si="107"/>
        <v>-1658</v>
      </c>
      <c r="BI33" s="56">
        <f t="shared" si="107"/>
        <v>0</v>
      </c>
      <c r="BJ33" s="56">
        <f t="shared" si="107"/>
        <v>0</v>
      </c>
      <c r="BK33" s="56">
        <f t="shared" si="107"/>
        <v>0</v>
      </c>
      <c r="BL33" s="180" t="s">
        <v>7</v>
      </c>
      <c r="BM33" s="56">
        <f t="shared" si="5"/>
        <v>29542</v>
      </c>
      <c r="BN33" s="181"/>
      <c r="BO33" s="180" t="s">
        <v>7</v>
      </c>
      <c r="BP33" s="56">
        <v>144828</v>
      </c>
      <c r="BQ33" s="48"/>
      <c r="BR33" s="181" t="s">
        <v>7</v>
      </c>
      <c r="BS33" s="56">
        <v>59486</v>
      </c>
      <c r="BT33" s="181"/>
      <c r="BU33" s="56">
        <f t="shared" ref="BU33:CB33" si="108">BU31-BU32</f>
        <v>10248</v>
      </c>
      <c r="BV33" s="56">
        <f t="shared" si="108"/>
        <v>19195</v>
      </c>
      <c r="BW33" s="56">
        <f t="shared" si="108"/>
        <v>3024</v>
      </c>
      <c r="BX33" s="56">
        <f t="shared" si="108"/>
        <v>0</v>
      </c>
      <c r="BY33" s="56">
        <f t="shared" si="108"/>
        <v>-960</v>
      </c>
      <c r="BZ33" s="56">
        <f t="shared" si="108"/>
        <v>2586</v>
      </c>
      <c r="CA33" s="56">
        <f t="shared" si="108"/>
        <v>0</v>
      </c>
      <c r="CB33" s="56">
        <f t="shared" si="108"/>
        <v>0</v>
      </c>
      <c r="CC33" s="180" t="s">
        <v>7</v>
      </c>
      <c r="CD33" s="56">
        <f t="shared" si="6"/>
        <v>34093</v>
      </c>
      <c r="CE33" s="181"/>
      <c r="CF33" s="180" t="s">
        <v>7</v>
      </c>
      <c r="CG33" s="56">
        <v>93579</v>
      </c>
      <c r="CH33" s="48"/>
      <c r="CI33" s="180" t="s">
        <v>7</v>
      </c>
      <c r="CJ33" s="56">
        <v>75168</v>
      </c>
      <c r="CK33" s="181"/>
      <c r="CL33" s="56">
        <f t="shared" ref="CL33:CS33" si="109">CL31-CL32</f>
        <v>10087</v>
      </c>
      <c r="CM33" s="56">
        <f t="shared" si="109"/>
        <v>20124</v>
      </c>
      <c r="CN33" s="56">
        <f t="shared" si="109"/>
        <v>2815</v>
      </c>
      <c r="CO33" s="56">
        <f t="shared" si="109"/>
        <v>0</v>
      </c>
      <c r="CP33" s="56">
        <f t="shared" si="109"/>
        <v>-10924</v>
      </c>
      <c r="CQ33" s="56">
        <f t="shared" si="109"/>
        <v>499</v>
      </c>
      <c r="CR33" s="56">
        <f t="shared" si="109"/>
        <v>273</v>
      </c>
      <c r="CS33" s="56">
        <f t="shared" si="109"/>
        <v>256</v>
      </c>
      <c r="CT33" s="180" t="s">
        <v>7</v>
      </c>
      <c r="CU33" s="56">
        <f t="shared" si="7"/>
        <v>23130</v>
      </c>
      <c r="CV33" s="181"/>
      <c r="CW33" s="180" t="s">
        <v>7</v>
      </c>
      <c r="CX33" s="56">
        <v>98298</v>
      </c>
      <c r="CY33" s="49"/>
      <c r="CZ33" s="180" t="s">
        <v>7</v>
      </c>
      <c r="DA33" s="56">
        <v>14137</v>
      </c>
      <c r="DB33" s="181"/>
      <c r="DC33" s="56">
        <f t="shared" ref="DC33:DJ33" si="110">DC31-DC32</f>
        <v>10225</v>
      </c>
      <c r="DD33" s="56">
        <f t="shared" si="110"/>
        <v>21113</v>
      </c>
      <c r="DE33" s="56">
        <f t="shared" si="110"/>
        <v>4760</v>
      </c>
      <c r="DF33" s="56">
        <f t="shared" si="110"/>
        <v>0</v>
      </c>
      <c r="DG33" s="56">
        <f t="shared" si="110"/>
        <v>-10991</v>
      </c>
      <c r="DH33" s="56">
        <f t="shared" si="110"/>
        <v>29708</v>
      </c>
      <c r="DI33" s="56">
        <f t="shared" si="110"/>
        <v>218</v>
      </c>
      <c r="DJ33" s="56">
        <f t="shared" si="110"/>
        <v>17377</v>
      </c>
      <c r="DK33" s="180" t="s">
        <v>7</v>
      </c>
      <c r="DL33" s="56">
        <f t="shared" si="8"/>
        <v>72410</v>
      </c>
      <c r="DM33" s="181"/>
      <c r="DN33" s="180" t="s">
        <v>7</v>
      </c>
      <c r="DO33" s="56">
        <v>86548</v>
      </c>
      <c r="DP33" s="181"/>
      <c r="DQ33" s="180" t="s">
        <v>7</v>
      </c>
      <c r="DR33" s="56">
        <v>99315</v>
      </c>
      <c r="DS33" s="181"/>
      <c r="DT33" s="56">
        <f t="shared" ref="DT33:EA33" si="111">DT31-DT32</f>
        <v>11897</v>
      </c>
      <c r="DU33" s="56">
        <f t="shared" si="111"/>
        <v>21790</v>
      </c>
      <c r="DV33" s="56">
        <f t="shared" si="111"/>
        <v>3862</v>
      </c>
      <c r="DW33" s="56">
        <f t="shared" si="111"/>
        <v>1724</v>
      </c>
      <c r="DX33" s="56">
        <f t="shared" si="111"/>
        <v>-30493</v>
      </c>
      <c r="DY33" s="56">
        <f t="shared" si="111"/>
        <v>3446</v>
      </c>
      <c r="DZ33" s="56">
        <f t="shared" si="111"/>
        <v>656</v>
      </c>
      <c r="EA33" s="56">
        <f t="shared" si="111"/>
        <v>0</v>
      </c>
      <c r="EB33" s="180" t="s">
        <v>7</v>
      </c>
      <c r="EC33" s="56">
        <f t="shared" si="9"/>
        <v>12882</v>
      </c>
      <c r="ED33" s="181"/>
      <c r="EE33" s="180" t="s">
        <v>7</v>
      </c>
      <c r="EF33" s="56">
        <v>112196</v>
      </c>
      <c r="EG33" s="181"/>
      <c r="EH33" s="181"/>
      <c r="EI33" s="180" t="s">
        <v>7</v>
      </c>
      <c r="EJ33" s="56">
        <v>311207</v>
      </c>
      <c r="EK33" s="181"/>
      <c r="EL33" s="56">
        <f t="shared" ref="EL33:ES33" si="112">EL31-EL32</f>
        <v>44379</v>
      </c>
      <c r="EM33" s="56">
        <f t="shared" si="112"/>
        <v>54898</v>
      </c>
      <c r="EN33" s="56">
        <f t="shared" si="112"/>
        <v>12820</v>
      </c>
      <c r="EO33" s="56">
        <f t="shared" si="112"/>
        <v>3319</v>
      </c>
      <c r="EP33" s="56">
        <f t="shared" si="112"/>
        <v>-6175</v>
      </c>
      <c r="EQ33" s="56">
        <f t="shared" si="112"/>
        <v>914</v>
      </c>
      <c r="ER33" s="56">
        <f t="shared" si="112"/>
        <v>0</v>
      </c>
      <c r="ES33" s="56">
        <f t="shared" si="112"/>
        <v>0</v>
      </c>
      <c r="ET33" s="180" t="s">
        <v>7</v>
      </c>
      <c r="EU33" s="56">
        <f>ROUNDUP(EU31-EU32,0)</f>
        <v>110155</v>
      </c>
      <c r="EV33" s="181"/>
      <c r="EW33" s="180" t="s">
        <v>7</v>
      </c>
      <c r="EX33" s="56">
        <v>421362</v>
      </c>
      <c r="EY33" s="181"/>
      <c r="EZ33" s="180" t="s">
        <v>7</v>
      </c>
      <c r="FA33" s="56">
        <f>FA31-FA32</f>
        <v>248104</v>
      </c>
      <c r="FB33" s="181"/>
      <c r="FC33" s="56">
        <f t="shared" ref="FC33:FJ33" si="113">FC31-FC32</f>
        <v>42457</v>
      </c>
      <c r="FD33" s="56">
        <f t="shared" si="113"/>
        <v>82222</v>
      </c>
      <c r="FE33" s="56">
        <f t="shared" si="113"/>
        <v>14461</v>
      </c>
      <c r="FF33" s="56">
        <f t="shared" si="113"/>
        <v>1724</v>
      </c>
      <c r="FG33" s="56">
        <f t="shared" si="113"/>
        <v>-53368</v>
      </c>
      <c r="FH33" s="56">
        <f t="shared" si="113"/>
        <v>36239</v>
      </c>
      <c r="FI33" s="56">
        <f t="shared" si="113"/>
        <v>1147</v>
      </c>
      <c r="FJ33" s="56">
        <f t="shared" si="113"/>
        <v>17633</v>
      </c>
      <c r="FK33" s="180" t="s">
        <v>7</v>
      </c>
      <c r="FL33" s="56">
        <f>FL31-FL32</f>
        <v>142515</v>
      </c>
      <c r="FM33" s="181"/>
      <c r="FN33" s="180" t="s">
        <v>7</v>
      </c>
      <c r="FO33" s="56">
        <v>390619</v>
      </c>
      <c r="FQ33" s="193"/>
      <c r="FR33" s="193"/>
      <c r="FS33" s="194"/>
      <c r="FU33" s="162"/>
      <c r="FW33" s="193"/>
    </row>
    <row r="34" spans="1:179" ht="13.5" thickTop="1" x14ac:dyDescent="0.3">
      <c r="D34" s="11"/>
      <c r="M34" s="11"/>
      <c r="O34" s="11"/>
      <c r="P34" s="11"/>
      <c r="Q34" s="162"/>
      <c r="R34" s="11"/>
      <c r="S34" s="11"/>
      <c r="T34" s="11"/>
      <c r="U34" s="11"/>
      <c r="AD34" s="11"/>
      <c r="AF34" s="11"/>
      <c r="AG34" s="11"/>
      <c r="AH34" s="162"/>
      <c r="AI34" s="11"/>
      <c r="AJ34" s="11"/>
      <c r="AK34" s="11"/>
      <c r="AL34" s="11"/>
      <c r="AU34" s="11"/>
      <c r="AW34" s="11"/>
      <c r="AX34" s="11"/>
      <c r="AY34" s="162"/>
      <c r="BB34" s="11"/>
      <c r="BC34" s="11"/>
      <c r="BL34" s="11"/>
      <c r="BN34" s="11"/>
      <c r="BO34" s="11"/>
      <c r="BP34" s="162"/>
      <c r="BS34" s="11"/>
      <c r="BT34" s="11"/>
      <c r="CC34" s="11"/>
      <c r="CE34" s="11"/>
      <c r="CF34" s="11"/>
      <c r="CG34" s="162"/>
      <c r="CJ34" s="11"/>
      <c r="CK34" s="11"/>
      <c r="CT34" s="11"/>
      <c r="CV34" s="11"/>
      <c r="CW34" s="11"/>
      <c r="CX34" s="162"/>
      <c r="CY34" s="21"/>
      <c r="DA34" s="11"/>
      <c r="DB34" s="11"/>
      <c r="DK34" s="11"/>
      <c r="DM34" s="11"/>
      <c r="DN34" s="11"/>
      <c r="DO34" s="162"/>
      <c r="DR34" s="21"/>
      <c r="DS34" s="11"/>
      <c r="EB34" s="11"/>
      <c r="ED34" s="11"/>
      <c r="EE34" s="11"/>
      <c r="EF34" s="162"/>
      <c r="EJ34" s="21"/>
      <c r="EK34" s="11"/>
      <c r="ET34" s="11"/>
      <c r="EV34" s="11"/>
      <c r="EW34" s="11"/>
      <c r="EX34" s="162"/>
      <c r="FA34" s="21"/>
      <c r="FB34" s="11"/>
      <c r="FK34" s="11"/>
      <c r="FM34" s="11"/>
      <c r="FN34" s="11"/>
      <c r="FO34" s="162"/>
    </row>
    <row r="35" spans="1:179" x14ac:dyDescent="0.3">
      <c r="A35" s="172" t="s">
        <v>72</v>
      </c>
      <c r="DC35" s="162"/>
      <c r="DD35" s="162"/>
      <c r="EL35" s="162"/>
      <c r="FC35" s="162"/>
      <c r="FD35" s="162"/>
      <c r="FE35" s="162"/>
      <c r="FF35" s="162"/>
      <c r="FG35" s="162"/>
      <c r="FH35" s="162"/>
      <c r="FI35" s="162"/>
      <c r="FJ35" s="162"/>
    </row>
    <row r="36" spans="1:179" x14ac:dyDescent="0.3">
      <c r="Q36" s="57"/>
      <c r="AH36" s="57"/>
      <c r="AY36" s="57"/>
      <c r="BP36" s="57"/>
      <c r="CG36" s="57"/>
      <c r="CX36" s="57"/>
      <c r="DO36" s="57"/>
      <c r="EF36" s="57"/>
      <c r="EL36" s="162"/>
      <c r="EM36" s="162"/>
      <c r="EN36" s="162"/>
      <c r="EO36" s="162"/>
      <c r="EP36" s="162"/>
      <c r="EQ36" s="162"/>
      <c r="EX36" s="57"/>
      <c r="FC36" s="162"/>
      <c r="FD36" s="162"/>
      <c r="FE36" s="162"/>
      <c r="FF36" s="162"/>
      <c r="FG36" s="162"/>
      <c r="FH36" s="162"/>
      <c r="FI36" s="162"/>
      <c r="FJ36" s="162"/>
      <c r="FK36" s="162"/>
      <c r="FO36" s="57"/>
    </row>
    <row r="37" spans="1:179" x14ac:dyDescent="0.3">
      <c r="Q37" s="162"/>
      <c r="AH37" s="162"/>
      <c r="AY37" s="162"/>
      <c r="BP37" s="162"/>
      <c r="BU37" s="57"/>
      <c r="BV37" s="57"/>
      <c r="CG37" s="162"/>
      <c r="CL37" s="57"/>
      <c r="CM37" s="57"/>
      <c r="CX37" s="162"/>
      <c r="DC37" s="57"/>
      <c r="DD37" s="57"/>
      <c r="DO37" s="162"/>
      <c r="EF37" s="162"/>
      <c r="EX37" s="162"/>
      <c r="FO37" s="162"/>
    </row>
    <row r="38" spans="1:179" x14ac:dyDescent="0.3">
      <c r="BU38" s="162"/>
      <c r="CJ38" s="57"/>
      <c r="CL38" s="162"/>
      <c r="DC38" s="162"/>
      <c r="FC38" s="162"/>
      <c r="FD38" s="162"/>
    </row>
    <row r="39" spans="1:179" x14ac:dyDescent="0.3">
      <c r="C39" s="162"/>
      <c r="E39" s="162"/>
      <c r="F39" s="162"/>
      <c r="G39" s="162"/>
      <c r="H39" s="162"/>
      <c r="I39" s="162"/>
      <c r="J39" s="162"/>
      <c r="K39" s="162"/>
      <c r="L39" s="162"/>
      <c r="N39" s="162"/>
      <c r="Q39" s="162"/>
      <c r="V39" s="162"/>
      <c r="W39" s="162"/>
      <c r="X39" s="162"/>
      <c r="Y39" s="162"/>
      <c r="Z39" s="162"/>
      <c r="AA39" s="162"/>
      <c r="AB39" s="162"/>
      <c r="AC39" s="162"/>
      <c r="AE39" s="162"/>
      <c r="AM39" s="162"/>
      <c r="AN39" s="162"/>
      <c r="AO39" s="162"/>
      <c r="AP39" s="162"/>
      <c r="AQ39" s="162"/>
      <c r="AR39" s="162"/>
      <c r="AS39" s="162"/>
      <c r="AT39" s="162"/>
      <c r="AV39" s="162"/>
      <c r="BD39" s="162"/>
      <c r="BE39" s="162"/>
      <c r="BF39" s="162"/>
      <c r="BG39" s="162"/>
      <c r="BH39" s="162"/>
      <c r="BI39" s="162"/>
      <c r="BJ39" s="162"/>
      <c r="BK39" s="162"/>
      <c r="BM39" s="162"/>
      <c r="BU39" s="162"/>
      <c r="BV39" s="162"/>
      <c r="BW39" s="162"/>
      <c r="BX39" s="162"/>
      <c r="BY39" s="162"/>
      <c r="BZ39" s="162"/>
      <c r="CA39" s="162"/>
      <c r="CB39" s="162"/>
      <c r="CD39" s="162"/>
      <c r="CL39" s="162"/>
      <c r="CM39" s="162"/>
      <c r="CN39" s="162"/>
      <c r="CO39" s="162"/>
      <c r="CP39" s="162"/>
      <c r="CQ39" s="162"/>
      <c r="CR39" s="162"/>
      <c r="CS39" s="162"/>
      <c r="CU39" s="162"/>
      <c r="DC39" s="162"/>
      <c r="DD39" s="162"/>
      <c r="DE39" s="162"/>
      <c r="DF39" s="162"/>
      <c r="DG39" s="162"/>
      <c r="DH39" s="162"/>
      <c r="DI39" s="162"/>
      <c r="DJ39" s="162"/>
      <c r="DL39" s="162"/>
      <c r="DT39" s="162"/>
      <c r="DU39" s="162"/>
      <c r="DV39" s="162"/>
      <c r="DW39" s="162"/>
      <c r="DX39" s="162"/>
      <c r="DY39" s="162"/>
      <c r="DZ39" s="162"/>
      <c r="EA39" s="162"/>
      <c r="EC39" s="162"/>
      <c r="EL39" s="162"/>
      <c r="EM39" s="162"/>
      <c r="EN39" s="162"/>
      <c r="EO39" s="162"/>
      <c r="EP39" s="162"/>
      <c r="EQ39" s="162"/>
      <c r="ER39" s="162"/>
      <c r="ES39" s="162"/>
      <c r="EU39" s="162"/>
      <c r="FC39" s="162"/>
      <c r="FD39" s="162"/>
      <c r="FE39" s="162"/>
      <c r="FF39" s="162"/>
      <c r="FG39" s="162"/>
      <c r="FH39" s="162"/>
      <c r="FI39" s="162"/>
      <c r="FJ39" s="162"/>
      <c r="FL39" s="162"/>
    </row>
    <row r="40" spans="1:179" x14ac:dyDescent="0.3">
      <c r="C40" s="162"/>
      <c r="E40" s="162"/>
      <c r="F40" s="162"/>
      <c r="G40" s="162"/>
      <c r="H40" s="162"/>
      <c r="I40" s="162"/>
      <c r="J40" s="162"/>
      <c r="K40" s="162"/>
      <c r="L40" s="162"/>
      <c r="N40" s="162"/>
      <c r="Q40" s="162"/>
      <c r="V40" s="162"/>
      <c r="W40" s="162"/>
      <c r="X40" s="162"/>
      <c r="Y40" s="162"/>
      <c r="Z40" s="162"/>
      <c r="AA40" s="162"/>
      <c r="AB40" s="162"/>
      <c r="AC40" s="162"/>
      <c r="AE40" s="162"/>
      <c r="AM40" s="162"/>
      <c r="AN40" s="162"/>
      <c r="AO40" s="162"/>
      <c r="AP40" s="162"/>
      <c r="AQ40" s="162"/>
      <c r="AR40" s="162"/>
      <c r="AS40" s="162"/>
      <c r="AT40" s="162"/>
      <c r="AV40" s="162"/>
      <c r="BD40" s="162"/>
      <c r="BE40" s="162"/>
      <c r="BF40" s="162"/>
      <c r="BG40" s="162"/>
      <c r="BH40" s="162"/>
      <c r="BI40" s="162"/>
      <c r="BJ40" s="162"/>
      <c r="BK40" s="162"/>
      <c r="BM40" s="162"/>
      <c r="BU40" s="162"/>
      <c r="BV40" s="162"/>
      <c r="BW40" s="162"/>
      <c r="BX40" s="162"/>
      <c r="BY40" s="162"/>
      <c r="BZ40" s="162"/>
      <c r="CA40" s="162"/>
      <c r="CB40" s="162"/>
      <c r="CD40" s="162"/>
      <c r="CL40" s="162"/>
      <c r="CM40" s="162"/>
      <c r="CN40" s="162"/>
      <c r="CO40" s="162"/>
      <c r="CP40" s="162"/>
      <c r="CQ40" s="162"/>
      <c r="CR40" s="162"/>
      <c r="CS40" s="162"/>
      <c r="CU40" s="162"/>
      <c r="DC40" s="162"/>
      <c r="DD40" s="162"/>
      <c r="DE40" s="162"/>
      <c r="DF40" s="162"/>
      <c r="DG40" s="162"/>
      <c r="DH40" s="162"/>
      <c r="DI40" s="162"/>
      <c r="DJ40" s="162"/>
      <c r="DL40" s="162"/>
      <c r="DT40" s="162"/>
      <c r="DU40" s="162"/>
      <c r="DV40" s="162"/>
      <c r="DW40" s="162"/>
      <c r="DX40" s="162"/>
      <c r="DY40" s="162"/>
      <c r="DZ40" s="162"/>
      <c r="EA40" s="162"/>
      <c r="EC40" s="162"/>
      <c r="EL40" s="162"/>
      <c r="EM40" s="162"/>
      <c r="EN40" s="162"/>
      <c r="EO40" s="162"/>
      <c r="EP40" s="162"/>
      <c r="EQ40" s="162"/>
      <c r="ER40" s="162"/>
      <c r="ES40" s="162"/>
      <c r="EU40" s="162"/>
      <c r="FC40" s="162"/>
      <c r="FD40" s="162"/>
      <c r="FE40" s="162"/>
      <c r="FF40" s="162"/>
      <c r="FG40" s="162"/>
      <c r="FH40" s="162"/>
      <c r="FI40" s="162"/>
      <c r="FJ40" s="162"/>
      <c r="FK40" s="162"/>
      <c r="FL40" s="162"/>
    </row>
    <row r="41" spans="1:179" x14ac:dyDescent="0.3">
      <c r="FC41" s="162"/>
      <c r="FD41" s="162"/>
      <c r="FE41" s="162"/>
      <c r="FF41" s="162"/>
      <c r="FG41" s="162"/>
      <c r="FH41" s="162"/>
      <c r="FI41" s="162"/>
      <c r="FJ41" s="162"/>
      <c r="FK41" s="162"/>
      <c r="FL41" s="162"/>
    </row>
    <row r="42" spans="1:179" x14ac:dyDescent="0.3">
      <c r="FC42" s="162"/>
      <c r="FD42" s="162"/>
      <c r="FE42" s="162"/>
      <c r="FF42" s="162"/>
      <c r="FG42" s="162"/>
      <c r="FH42" s="162"/>
      <c r="FI42" s="162"/>
      <c r="FJ42" s="162"/>
      <c r="FK42" s="162"/>
      <c r="FL42" s="162"/>
    </row>
    <row r="43" spans="1:179" x14ac:dyDescent="0.3">
      <c r="FC43" s="162"/>
      <c r="FD43" s="162"/>
      <c r="FE43" s="162"/>
      <c r="FF43" s="162"/>
      <c r="FG43" s="162"/>
      <c r="FH43" s="162"/>
      <c r="FI43" s="162"/>
      <c r="FJ43" s="162"/>
      <c r="FK43" s="162"/>
      <c r="FL43" s="162"/>
    </row>
  </sheetData>
  <mergeCells count="30">
    <mergeCell ref="EI7:EJ7"/>
    <mergeCell ref="EW7:EX7"/>
    <mergeCell ref="EZ7:FA7"/>
    <mergeCell ref="FN7:FO7"/>
    <mergeCell ref="ET7:EU7"/>
    <mergeCell ref="FK7:FL7"/>
    <mergeCell ref="CZ7:DA7"/>
    <mergeCell ref="DN7:DO7"/>
    <mergeCell ref="DQ7:DR7"/>
    <mergeCell ref="EE7:EF7"/>
    <mergeCell ref="DK7:DL7"/>
    <mergeCell ref="EB7:EC7"/>
    <mergeCell ref="BR7:BS7"/>
    <mergeCell ref="CF7:CG7"/>
    <mergeCell ref="CI7:CJ7"/>
    <mergeCell ref="CW7:CX7"/>
    <mergeCell ref="CC7:CD7"/>
    <mergeCell ref="CT7:CU7"/>
    <mergeCell ref="AJ7:AK7"/>
    <mergeCell ref="AX7:AY7"/>
    <mergeCell ref="BA7:BB7"/>
    <mergeCell ref="BO7:BP7"/>
    <mergeCell ref="AU7:AV7"/>
    <mergeCell ref="BL7:BM7"/>
    <mergeCell ref="B7:C7"/>
    <mergeCell ref="M7:N7"/>
    <mergeCell ref="P7:Q7"/>
    <mergeCell ref="S7:T7"/>
    <mergeCell ref="AG7:AH7"/>
    <mergeCell ref="AD7:AE7"/>
  </mergeCells>
  <pageMargins left="0.7" right="0.7" top="0.75" bottom="0.75" header="0.3" footer="0.3"/>
  <pageSetup orientation="portrait" r:id="rId1"/>
  <ignoredErrors>
    <ignoredError sqref="BM26 EU2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46134E62B6D54A8B8A3B3442838A35" ma:contentTypeVersion="16" ma:contentTypeDescription="Create a new document." ma:contentTypeScope="" ma:versionID="33dcc34dd73b38b26b4f352053261ab6">
  <xsd:schema xmlns:xsd="http://www.w3.org/2001/XMLSchema" xmlns:xs="http://www.w3.org/2001/XMLSchema" xmlns:p="http://schemas.microsoft.com/office/2006/metadata/properties" xmlns:ns2="379cd705-0a3d-4dea-a0d0-630223265929" xmlns:ns3="c8b853f0-261d-45df-a7f6-a8a0bbe60632" targetNamespace="http://schemas.microsoft.com/office/2006/metadata/properties" ma:root="true" ma:fieldsID="b1e30a1d328d127e9aaa5bdc201ff70d" ns2:_="" ns3:_="">
    <xsd:import namespace="379cd705-0a3d-4dea-a0d0-630223265929"/>
    <xsd:import namespace="c8b853f0-261d-45df-a7f6-a8a0bbe606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ate_x002f_Time" minOccurs="0"/>
                <xsd:element ref="ns2:MediaServiceDateTaken" minOccurs="0"/>
                <xsd:element ref="ns2:MediaServiceGenerationTime" minOccurs="0"/>
                <xsd:element ref="ns2:MediaServiceEventHashCode" minOccurs="0"/>
                <xsd:element ref="ns2:MediaLengthInSeconds" minOccurs="0"/>
                <xsd:element ref="ns2:Comments" minOccurs="0"/>
                <xsd:element ref="ns2:lcf76f155ced4ddcb4097134ff3c332f" minOccurs="0"/>
                <xsd:element ref="ns3:TaxCatchAll" minOccurs="0"/>
                <xsd:element ref="ns2:MediaServiceBillingMetadata"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cd705-0a3d-4dea-a0d0-630223265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ate_x002f_Time" ma:index="12" nillable="true" ma:displayName="Date/Time" ma:format="DateTime" ma:internalName="Date_x002f_Time">
      <xsd:simpleType>
        <xsd:restriction base="dms:DateTim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Comments" ma:index="17" nillable="true" ma:displayName="Comments" ma:format="Dropdown" ma:internalName="Comments">
      <xsd:simpleType>
        <xsd:restriction base="dms:Text">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_Flow_SignoffStatus" ma:index="23"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b853f0-261d-45df-a7f6-a8a0bbe6063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ad75fc6-4188-4e96-b756-05a52641e17e}" ma:internalName="TaxCatchAll" ma:showField="CatchAllData" ma:web="c8b853f0-261d-45df-a7f6-a8a0bbe606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79cd705-0a3d-4dea-a0d0-630223265929" xsi:nil="true"/>
    <Comments xmlns="379cd705-0a3d-4dea-a0d0-630223265929" xsi:nil="true"/>
    <TaxCatchAll xmlns="c8b853f0-261d-45df-a7f6-a8a0bbe60632" xsi:nil="true"/>
    <lcf76f155ced4ddcb4097134ff3c332f xmlns="379cd705-0a3d-4dea-a0d0-630223265929">
      <Terms xmlns="http://schemas.microsoft.com/office/infopath/2007/PartnerControls"/>
    </lcf76f155ced4ddcb4097134ff3c332f>
    <Date_x002f_Time xmlns="379cd705-0a3d-4dea-a0d0-630223265929" xsi:nil="true"/>
  </documentManagement>
</p:properties>
</file>

<file path=customXml/itemProps1.xml><?xml version="1.0" encoding="utf-8"?>
<ds:datastoreItem xmlns:ds="http://schemas.openxmlformats.org/officeDocument/2006/customXml" ds:itemID="{C3B50C46-7084-46A3-9286-BE642653EA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9cd705-0a3d-4dea-a0d0-630223265929"/>
    <ds:schemaRef ds:uri="c8b853f0-261d-45df-a7f6-a8a0bbe6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D2C2C6-E84F-45AC-B7E9-8E88D77687E3}">
  <ds:schemaRefs>
    <ds:schemaRef ds:uri="http://schemas.microsoft.com/sharepoint/v3/contenttype/forms"/>
  </ds:schemaRefs>
</ds:datastoreItem>
</file>

<file path=customXml/itemProps3.xml><?xml version="1.0" encoding="utf-8"?>
<ds:datastoreItem xmlns:ds="http://schemas.openxmlformats.org/officeDocument/2006/customXml" ds:itemID="{7D5E1801-5968-4935-AF4D-8C37373F4668}">
  <ds:schemaRefs>
    <ds:schemaRef ds:uri="http://schemas.microsoft.com/office/2006/metadata/properties"/>
    <ds:schemaRef ds:uri="http://schemas.microsoft.com/office/infopath/2007/PartnerControls"/>
    <ds:schemaRef ds:uri="379cd705-0a3d-4dea-a0d0-630223265929"/>
    <ds:schemaRef ds:uri="c8b853f0-261d-45df-a7f6-a8a0bbe60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Balance Sheets</vt:lpstr>
      <vt:lpstr>Statements of Operations - QTD</vt:lpstr>
      <vt:lpstr>Statements of Operations - YTD</vt:lpstr>
      <vt:lpstr>Statements of Comprehensive Inc</vt:lpstr>
      <vt:lpstr>Statements of Equity</vt:lpstr>
      <vt:lpstr>Statements of Cash Flows</vt:lpstr>
      <vt:lpstr>Non-GAAP - YTD</vt:lpstr>
      <vt:lpstr>Non-GAAP Recast</vt:lpstr>
      <vt:lpstr>Non-GAAP Recast by Adj</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Lamoreaux</dc:creator>
  <cp:keywords/>
  <dc:description/>
  <cp:lastModifiedBy>CHWALK Elizabeth C</cp:lastModifiedBy>
  <cp:revision/>
  <dcterms:created xsi:type="dcterms:W3CDTF">2026-04-15T18:49:59Z</dcterms:created>
  <dcterms:modified xsi:type="dcterms:W3CDTF">2026-04-29T11:43:17Z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0x010100B646134E62B6D54A8B8A3B3442838A35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2026-04-28T16:01:59Z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6f0631cd-785f-4219-9cd9-b2a624be0039</vt:lpwstr>
  </property>
  <property fmtid="{D5CDD505-2E9C-101B-9397-08002B2CF9AE}" pid="9" name="MSIP_Label_defa4170-0d19-0005-0004-bc88714345d2_ActionId">
    <vt:lpwstr>cd956c62-bb9b-4fae-94a9-c8bdf2b20a61</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